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Desktop\ENTREGA 26102022\"/>
    </mc:Choice>
  </mc:AlternateContent>
  <bookViews>
    <workbookView xWindow="0" yWindow="0" windowWidth="20490" windowHeight="8940" firstSheet="2" activeTab="6"/>
  </bookViews>
  <sheets>
    <sheet name="Medio Ambiente" sheetId="2" r:id="rId1"/>
    <sheet name="Equipamientos_" sheetId="1" r:id="rId2"/>
    <sheet name="Espacio público_" sheetId="3" r:id="rId3"/>
    <sheet name="Fortalecimiento institucional" sheetId="4" r:id="rId4"/>
    <sheet name="Gestión del riesgo" sheetId="5" r:id="rId5"/>
    <sheet name="Cambio Climático" sheetId="7" r:id="rId6"/>
    <sheet name="Vivienda" sheetId="8" r:id="rId7"/>
    <sheet name="Infraestructura y conectividad" sheetId="9" r:id="rId8"/>
    <sheet name="Movilidad" sheetId="10" r:id="rId9"/>
    <sheet name="Turismo" sheetId="11" r:id="rId10"/>
    <sheet name="Servicios públicos" sheetId="12" r:id="rId11"/>
  </sheets>
  <definedNames>
    <definedName name="_xlnm._FilterDatabase" localSheetId="5" hidden="1">'Cambio Climático'!$A$2:$F$2</definedName>
    <definedName name="_xlnm._FilterDatabase" localSheetId="1" hidden="1">Equipamientos_!$A$2:$F$32</definedName>
    <definedName name="_xlnm._FilterDatabase" localSheetId="2" hidden="1">'Espacio público_'!$A$2:$F$12</definedName>
    <definedName name="_xlnm._FilterDatabase" localSheetId="3" hidden="1">'Fortalecimiento institucional'!$A$2:$F$16</definedName>
    <definedName name="_xlnm._FilterDatabase" localSheetId="4" hidden="1">'Gestión del riesgo'!$A$2:$F$14</definedName>
    <definedName name="_xlnm._FilterDatabase" localSheetId="7" hidden="1">'Infraestructura y conectividad'!$A$2:$F$43</definedName>
    <definedName name="_xlnm._FilterDatabase" localSheetId="0" hidden="1">'Medio Ambiente'!$A$2:$F$23</definedName>
    <definedName name="_xlnm._FilterDatabase" localSheetId="8" hidden="1">Movilidad!$A$2:$F$9</definedName>
    <definedName name="_xlnm._FilterDatabase" localSheetId="10" hidden="1">'Servicios públicos'!$A$2:$F$111</definedName>
    <definedName name="_xlnm._FilterDatabase" localSheetId="9" hidden="1">Turismo!$A$2:$F$10</definedName>
    <definedName name="_xlnm._FilterDatabase" localSheetId="6" hidden="1">Vivienda!$A$2:$F$14</definedName>
    <definedName name="_xlnm.Print_Area" localSheetId="5">'Cambio Climático'!$A$1:$I$18</definedName>
    <definedName name="_xlnm.Print_Area" localSheetId="1">Equipamientos_!$A$1:$I$32</definedName>
    <definedName name="_xlnm.Print_Area" localSheetId="2">'Espacio público_'!$A$1:$I$12</definedName>
    <definedName name="_xlnm.Print_Area" localSheetId="3">'Fortalecimiento institucional'!$A$1:$I$16</definedName>
    <definedName name="_xlnm.Print_Area" localSheetId="4">'Gestión del riesgo'!$A$1:$I$14</definedName>
    <definedName name="_xlnm.Print_Area" localSheetId="7">'Infraestructura y conectividad'!$A$1:$I$43</definedName>
    <definedName name="_xlnm.Print_Area" localSheetId="0">'Medio Ambiente'!$A$1:$I$23</definedName>
    <definedName name="_xlnm.Print_Area" localSheetId="8">Movilidad!$A$1:$I$9</definedName>
    <definedName name="_xlnm.Print_Area" localSheetId="10">'Servicios públicos'!$A$1:$I$111</definedName>
    <definedName name="_xlnm.Print_Area" localSheetId="9">Turismo!$A$1:$I$10</definedName>
    <definedName name="_xlnm.Print_Area" localSheetId="6">Vivienda!$A$1:$I$14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8" l="1"/>
  <c r="H13" i="8"/>
  <c r="I7" i="8"/>
  <c r="H7" i="8"/>
  <c r="G7" i="8"/>
  <c r="I6" i="8"/>
  <c r="H6" i="8"/>
  <c r="G6" i="8"/>
  <c r="I5" i="8"/>
  <c r="H5" i="8"/>
  <c r="G5" i="8"/>
  <c r="H12" i="8"/>
  <c r="I4" i="1" l="1"/>
  <c r="H4" i="1"/>
  <c r="H3" i="1"/>
  <c r="H11" i="8"/>
  <c r="H10" i="8"/>
  <c r="I16" i="7"/>
  <c r="H16" i="7"/>
  <c r="G16" i="7"/>
  <c r="I15" i="7"/>
  <c r="H15" i="7"/>
  <c r="I14" i="7"/>
  <c r="H14" i="7"/>
  <c r="G14" i="7"/>
  <c r="I12" i="7"/>
  <c r="H12" i="7"/>
  <c r="G12" i="7"/>
  <c r="I11" i="5"/>
  <c r="H11" i="5"/>
  <c r="G11" i="5"/>
  <c r="I9" i="3"/>
  <c r="H9" i="3"/>
  <c r="G9" i="3"/>
  <c r="H64" i="12" l="1"/>
  <c r="H63" i="12"/>
  <c r="I62" i="12"/>
  <c r="H62" i="12"/>
  <c r="H61" i="12"/>
  <c r="H58" i="12"/>
  <c r="H59" i="12"/>
  <c r="H60" i="12"/>
  <c r="H56" i="12"/>
  <c r="H57" i="12"/>
  <c r="H55" i="12"/>
  <c r="I54" i="12"/>
  <c r="I53" i="12"/>
  <c r="I52" i="12"/>
  <c r="I51" i="12"/>
  <c r="I50" i="12"/>
  <c r="I82" i="12"/>
  <c r="H82" i="12"/>
  <c r="I81" i="12"/>
  <c r="H81" i="12"/>
  <c r="G78" i="12"/>
  <c r="H70" i="12"/>
  <c r="G70" i="12"/>
  <c r="I69" i="12"/>
  <c r="H69" i="12"/>
  <c r="G69" i="12"/>
  <c r="I86" i="12"/>
  <c r="H86" i="12"/>
  <c r="G86" i="12"/>
  <c r="I83" i="12"/>
  <c r="H83" i="12"/>
  <c r="G83" i="12"/>
  <c r="I76" i="12"/>
  <c r="H76" i="12"/>
  <c r="G76" i="12"/>
  <c r="H28" i="12"/>
  <c r="G38" i="12"/>
  <c r="I37" i="12"/>
  <c r="H37" i="12"/>
  <c r="G37" i="12"/>
  <c r="I36" i="12"/>
  <c r="H36" i="12"/>
  <c r="I35" i="12"/>
  <c r="H35" i="12"/>
  <c r="G35" i="12"/>
  <c r="G87" i="12"/>
  <c r="I85" i="12"/>
  <c r="H85" i="12"/>
  <c r="G85" i="12"/>
  <c r="G84" i="12"/>
  <c r="G39" i="12"/>
  <c r="I49" i="12"/>
  <c r="H49" i="12"/>
  <c r="G49" i="12"/>
  <c r="I48" i="12"/>
  <c r="H48" i="12"/>
  <c r="H47" i="12"/>
  <c r="G47" i="12"/>
  <c r="I46" i="12"/>
  <c r="H46" i="12"/>
  <c r="G46" i="12"/>
  <c r="I45" i="12"/>
  <c r="H45" i="12"/>
  <c r="G45" i="12"/>
  <c r="G43" i="12"/>
  <c r="F111" i="12"/>
  <c r="F110" i="12"/>
  <c r="F109" i="12"/>
  <c r="F107" i="12"/>
  <c r="F106" i="12"/>
  <c r="F105" i="12"/>
  <c r="F104" i="12"/>
  <c r="F101" i="12"/>
  <c r="F100" i="12"/>
  <c r="F99" i="12"/>
  <c r="F98" i="12"/>
  <c r="F97" i="12"/>
  <c r="F96" i="12"/>
  <c r="F95" i="12"/>
  <c r="F94" i="12"/>
  <c r="F93" i="12"/>
  <c r="F92" i="12"/>
  <c r="F91" i="12"/>
  <c r="F90" i="12"/>
  <c r="F89" i="12"/>
  <c r="F88" i="12"/>
  <c r="F79" i="12"/>
  <c r="F77" i="12"/>
  <c r="F74" i="12"/>
  <c r="F73" i="12"/>
  <c r="F68" i="12"/>
  <c r="F67" i="12"/>
  <c r="F66" i="12"/>
  <c r="F65" i="12"/>
  <c r="F32" i="12"/>
  <c r="F31" i="12"/>
  <c r="F30" i="12"/>
  <c r="F29" i="12"/>
  <c r="F27" i="12"/>
  <c r="F26" i="12"/>
  <c r="F25" i="12"/>
  <c r="F24" i="12"/>
  <c r="F23" i="12"/>
  <c r="F22" i="12"/>
  <c r="F21" i="12"/>
  <c r="F20" i="12"/>
  <c r="F19" i="12"/>
  <c r="F18" i="12"/>
  <c r="F17" i="12"/>
  <c r="F16" i="12"/>
  <c r="F15" i="12"/>
  <c r="F14" i="12"/>
  <c r="F12" i="12"/>
  <c r="F11" i="12"/>
  <c r="F10" i="12"/>
  <c r="F9" i="12"/>
  <c r="F8" i="12"/>
  <c r="F7" i="12"/>
  <c r="F6" i="12"/>
  <c r="F4" i="12"/>
  <c r="F3" i="12"/>
  <c r="F10" i="11"/>
  <c r="F8" i="11"/>
  <c r="G7" i="11"/>
  <c r="F6" i="11"/>
  <c r="F5" i="11"/>
  <c r="F4" i="11"/>
  <c r="F3" i="11"/>
  <c r="F9" i="10"/>
  <c r="F8" i="10"/>
  <c r="F7" i="10"/>
  <c r="F6" i="10"/>
  <c r="F5" i="10"/>
  <c r="F4" i="10"/>
  <c r="F3" i="10"/>
  <c r="F41" i="9"/>
  <c r="F40" i="9"/>
  <c r="F39" i="9"/>
  <c r="F38" i="9"/>
  <c r="F37" i="9"/>
  <c r="F36" i="9"/>
  <c r="F35" i="9"/>
  <c r="F34" i="9"/>
  <c r="F33" i="9"/>
  <c r="F32" i="9"/>
  <c r="F31" i="9"/>
  <c r="F30" i="9"/>
  <c r="F29" i="9"/>
  <c r="F28" i="9"/>
  <c r="F27" i="9"/>
  <c r="F26" i="9"/>
  <c r="F25" i="9"/>
  <c r="F24" i="9"/>
  <c r="F22" i="9"/>
  <c r="F21" i="9"/>
  <c r="F20" i="9"/>
  <c r="F19" i="9"/>
  <c r="F18" i="9"/>
  <c r="F17" i="9"/>
  <c r="F16" i="9"/>
  <c r="F15" i="9"/>
  <c r="F14" i="9"/>
  <c r="F13" i="9"/>
  <c r="F12" i="9"/>
  <c r="F11" i="9"/>
  <c r="F10" i="9"/>
  <c r="F9" i="9"/>
  <c r="F8" i="9"/>
  <c r="F7" i="9"/>
  <c r="F6" i="9"/>
  <c r="F5" i="9"/>
  <c r="F4" i="9"/>
  <c r="F14" i="8"/>
  <c r="F9" i="8"/>
  <c r="F4" i="8"/>
  <c r="F3" i="8"/>
  <c r="F18" i="7"/>
  <c r="F11" i="7"/>
  <c r="F10" i="7"/>
  <c r="F9" i="7"/>
  <c r="F8" i="7"/>
  <c r="F7" i="7"/>
  <c r="F6" i="7"/>
  <c r="F5" i="7"/>
  <c r="F4" i="7"/>
  <c r="F3" i="7"/>
  <c r="F13" i="5"/>
  <c r="F10" i="5"/>
  <c r="F9" i="5"/>
  <c r="F8" i="5"/>
  <c r="F7" i="5"/>
  <c r="F6" i="5"/>
  <c r="F5" i="5"/>
  <c r="F4" i="5"/>
  <c r="I7" i="4"/>
  <c r="H7" i="4"/>
  <c r="G7" i="4"/>
  <c r="I6" i="4"/>
  <c r="H6" i="4"/>
  <c r="G6" i="4"/>
  <c r="I5" i="4"/>
  <c r="H5" i="4"/>
  <c r="G5" i="4"/>
  <c r="F12" i="3"/>
  <c r="F10" i="3"/>
  <c r="F8" i="3"/>
  <c r="F7" i="3"/>
  <c r="F6" i="3"/>
  <c r="F5" i="3"/>
  <c r="F4" i="3"/>
  <c r="F3" i="3"/>
  <c r="F23" i="2"/>
  <c r="F22" i="2"/>
  <c r="F21" i="2"/>
  <c r="F20" i="2"/>
  <c r="F19" i="2"/>
  <c r="I18" i="2"/>
  <c r="F16" i="2"/>
  <c r="F15" i="2"/>
  <c r="F11" i="2"/>
  <c r="I10" i="2"/>
  <c r="H10" i="2"/>
  <c r="G10" i="2"/>
  <c r="I9" i="2"/>
  <c r="H9" i="2"/>
  <c r="G9" i="2"/>
  <c r="I8" i="2"/>
  <c r="H8" i="2"/>
  <c r="G8" i="2"/>
  <c r="I7" i="2"/>
  <c r="H7" i="2"/>
  <c r="G7" i="2"/>
  <c r="I6" i="2"/>
  <c r="H6" i="2"/>
  <c r="G6" i="2"/>
  <c r="F32" i="1" l="1"/>
  <c r="F31" i="1"/>
  <c r="F30" i="1"/>
  <c r="F29" i="1"/>
  <c r="F28" i="1"/>
  <c r="F27" i="1"/>
  <c r="F26" i="1"/>
  <c r="F25" i="1"/>
  <c r="F24" i="1"/>
  <c r="F22" i="1"/>
  <c r="F21" i="1"/>
  <c r="F20" i="1"/>
  <c r="F19" i="1"/>
  <c r="F18" i="1"/>
  <c r="F16" i="1"/>
  <c r="F17" i="1"/>
  <c r="F14" i="1"/>
  <c r="F15" i="1"/>
  <c r="F13" i="1"/>
  <c r="F12" i="1"/>
  <c r="F11" i="1"/>
  <c r="F10" i="1"/>
  <c r="F9" i="1"/>
  <c r="F8" i="1"/>
  <c r="F7" i="1"/>
  <c r="F6" i="1"/>
</calcChain>
</file>

<file path=xl/sharedStrings.xml><?xml version="1.0" encoding="utf-8"?>
<sst xmlns="http://schemas.openxmlformats.org/spreadsheetml/2006/main" count="1067" uniqueCount="417">
  <si>
    <t>PROGRAMA</t>
  </si>
  <si>
    <t>PROYECTO</t>
  </si>
  <si>
    <t>ACCIÓN / ACTIVIDAD</t>
  </si>
  <si>
    <t>RESPONSABLE</t>
  </si>
  <si>
    <t>PLAZO DE EJECUCIÓN</t>
  </si>
  <si>
    <t>Mejoramiento de la infraestructura de los centros y puestos de salud</t>
  </si>
  <si>
    <t>Construcción y dotación del Centro Integral a Población en Condición de Discapacidad</t>
  </si>
  <si>
    <t>Construcción de la Casa de la Mujer</t>
  </si>
  <si>
    <t>Fortalecimiento de la capacidad técnica del personal de operación y mantenimiento de la ESPA</t>
  </si>
  <si>
    <t>Fortalecimiento de la capacidad técnica del personal de operación y mantenimiento de los Acueductos Veredales</t>
  </si>
  <si>
    <t>Separación del sistema de alcantarillado en aguas residuales y pluviales</t>
  </si>
  <si>
    <t>Ampliación de la capacidad de la PTAR de tal manera que se depure el 100% del agua residual producida en el área urbana de Acacías</t>
  </si>
  <si>
    <t>Aprovechamiento y valorización de los residuos sólidos orgánicos e inorgánicos asegurando su reincorporación a distintos ciclos productivos</t>
  </si>
  <si>
    <t>Optimización del servicio de barrido y limpieza, incorporando microrutas de limpieza y corte de césped de calles y áreas públicas, poda de árboles y preservación de zonas de ronda</t>
  </si>
  <si>
    <t>Implementación de campañas pedagógicas tendientes al fomento de una cultura de preservación del espacio público, de los bienes colectivos y de los recursos naturales</t>
  </si>
  <si>
    <t>Fomento de programas institucionales de capacitación en aprovechamiento de residuos y cultura de separación en la fuente</t>
  </si>
  <si>
    <t>Verificación de zonas de retiro y servidumbre a las líneas de transmisión establecidas en el Reglamento Técnico de Iluminación y Alumbrado Público (RETIE) en todos los procesos de licenciamiento urbanístico y desarrollo de infraestructura y equipamientos</t>
  </si>
  <si>
    <t>Verificar y fomentar en las nuevas construcciones o urbanizaciones el uso de luminarias de calidad y con las especificaciones técnicas establecidas en el RETILAP</t>
  </si>
  <si>
    <t xml:space="preserve">Ampliación de la cobertura de alumbrado público de calles y espacio público </t>
  </si>
  <si>
    <t>Formular e implementar un Plan de Energía Sostenible en el sector rural del municipio</t>
  </si>
  <si>
    <t>Recuperación y mantenimiento de equipos e instalaciones previstas para el acceso a las Tecnologías de la Información y las Comunicacioones de la población escolar</t>
  </si>
  <si>
    <t>Ampliación y optimización de la red de conducción del sistema de acueducto del municipio de Acacías</t>
  </si>
  <si>
    <t>Adquisición e instalación de un sistema de macromedición con telemetría para las plantas de tratamiento de agua potable: Las Blancas, Acaciítas, El Playón y Dinamarca</t>
  </si>
  <si>
    <t>Formular el Plan de Movilidad Urbana del municipio</t>
  </si>
  <si>
    <t>Construcción de andenes nivelados y unificados y eliminación de obstáculos para la población en condición de discapacidad</t>
  </si>
  <si>
    <t>Fortalecimiento y ampliación de la vía a Cobalto acompañado con el Parque líneal (Parkway)</t>
  </si>
  <si>
    <t>Fortalecimiento y construcción de vía paralela a Villavicencio</t>
  </si>
  <si>
    <t>Mantenimiento de la vía Cruce Vereda Cecilita - San Isidro de Chichimene</t>
  </si>
  <si>
    <t>Mejoramiento vial y construcción de vía Centro Poblado San Isidro de Chichimene - Santa Rosa - Dinamarca - San Carlos de Guaroa</t>
  </si>
  <si>
    <t>Mantenimiento del tramo que va desde San Isidro de Chichimene hasta la Salida a Castilla la Nueva por la vereda Patio Bonito</t>
  </si>
  <si>
    <t>Diseño y construcción del puente sobre el río Acacías con destino al Centro Poblado Dinamarca</t>
  </si>
  <si>
    <t>Potencialización del Corredor Las Blancas y El Carmen</t>
  </si>
  <si>
    <t>Mejoramiento de la malla vial existente</t>
  </si>
  <si>
    <t>Construcción de corredor faltante entre la vereda El Carmen y Vereda La Palma</t>
  </si>
  <si>
    <t>Potencialización del Corredor Alto Acaciítas - La Palma</t>
  </si>
  <si>
    <t>Realizar estudios y diseños que indicarán las coordenadas exactas y la proyección de un corredor ecológico</t>
  </si>
  <si>
    <t>Construcción del corredor ecológico</t>
  </si>
  <si>
    <t>Potencialización del Corredor El Resguardo</t>
  </si>
  <si>
    <t>Mantenimiento vial del corredor</t>
  </si>
  <si>
    <t>Potencialización Corredor Centro Urbano -  Patio Bonito</t>
  </si>
  <si>
    <t>Mantenimiento vial del todo el trazado</t>
  </si>
  <si>
    <t>Potencialización del corredor Centro Urbano -  Dinamarca</t>
  </si>
  <si>
    <t>Mantenimiento y conservación de la vía</t>
  </si>
  <si>
    <t>Potencialización del Corredor El Rosario - Quebraditas - Dinamarca</t>
  </si>
  <si>
    <t>Construcción y mejoramiento vial de trazado vial paralelo al río Guayuriba</t>
  </si>
  <si>
    <t>Potencialización del corredor Quebraditas - San José de las Palomas</t>
  </si>
  <si>
    <t>Mejoramiento vial del corredor para fortalecer la conexión con San Carlos de Guaroa</t>
  </si>
  <si>
    <t>Mejoramiento de placa huella existente</t>
  </si>
  <si>
    <t>Construcción de placa huella en aquellos sectores que no cuentan con este tipo de intervenciones</t>
  </si>
  <si>
    <t>Habilitación de vías y senderos que conecten del desarrollo económico y turístico entre el centro urbano y las veredas de la parte alta</t>
  </si>
  <si>
    <t>Construcción de vía que va desde la vereda San Pablo, pasando por la vereda Vista Hermosa hasta llegar a la Vereda Manzanares</t>
  </si>
  <si>
    <t>Construcción de puentes sobre el río Acacías</t>
  </si>
  <si>
    <t>Puente que conecta las Veredas Montelíbano-Esmeralda</t>
  </si>
  <si>
    <t>Puente que conecta Santa Rosa-Caño Hondo</t>
  </si>
  <si>
    <t>Puente que conecta las veredas Patio Bonito-Quebraditas</t>
  </si>
  <si>
    <t>Puente que conecta las veredas y Patio Bonito - Dinamarca</t>
  </si>
  <si>
    <t>Construcción de teleférico Multipropósito desde la vereda Manzanares</t>
  </si>
  <si>
    <t>Estudios y diseños del teleférico multipropósito</t>
  </si>
  <si>
    <t>Construcción del teleférico multipropósito</t>
  </si>
  <si>
    <t>Construcción de teleférico turístico</t>
  </si>
  <si>
    <t>Estudios y diseños del teleférico turístico</t>
  </si>
  <si>
    <t>Construcción del teleférico turístico</t>
  </si>
  <si>
    <t>Construcción de Ferrocarril de conexión rural (Ferrocarril de los Llanos)</t>
  </si>
  <si>
    <t>Gestión ante la Región Administrativa de Planeación Central los estudios y diseños para la construcción del Ferrocarril de los Llanos</t>
  </si>
  <si>
    <t>Gestión ante la Región Administrativa de Planeación Central la construcción del Ferrocarril de los Llanos</t>
  </si>
  <si>
    <t>Formular el Plan de Movilidad Rural y Conexión Regional</t>
  </si>
  <si>
    <t>Mejoramiento de Vivienda Precaria en el sector urbano y rural</t>
  </si>
  <si>
    <t>Generación de vivienda para alquiler</t>
  </si>
  <si>
    <t>Estudios y formulación de política para vivienda de alquiler</t>
  </si>
  <si>
    <t>Implementación del proyecto Vivienda para alquiler</t>
  </si>
  <si>
    <t>ESPACIO PÚBLICO</t>
  </si>
  <si>
    <t>Construcción de las ciclorutas rurales</t>
  </si>
  <si>
    <t xml:space="preserve">Conservación y protección de la Estructura Ecológica Principal del municipio </t>
  </si>
  <si>
    <t>Identificación de los predios que serán objeto de pago por servicios ambientales</t>
  </si>
  <si>
    <t>MEDIO AMBIENTE</t>
  </si>
  <si>
    <t>Diseño del modelo de pago por servicios ambientales</t>
  </si>
  <si>
    <t>Protección y restauración de las zonas con gran afectación medioambiental del municipio de Acacías</t>
  </si>
  <si>
    <t>Fortalecimiento Institucional y ciudadano</t>
  </si>
  <si>
    <t>Proceso de sensibilización a la institucionalidad del municipio, juntas de acción comunal, consejo territorial de planeación, concejo municipal, y ciudadanía en general en la gestión ambiental y la protección y conservación de la Estructura Ecológica Principal</t>
  </si>
  <si>
    <t xml:space="preserve">Creación y fortalecimiento en asuntos ambientales de los Comités de Control y Gestión en las UPZ y UPR del municipio </t>
  </si>
  <si>
    <t>Consolidación de los Proyectos Ambientales Escolares - PRAES</t>
  </si>
  <si>
    <t>TURISMO</t>
  </si>
  <si>
    <t>Potencialización del desarrollo turístico en el municipio</t>
  </si>
  <si>
    <t>Estudio de identificación de áreas y actividades agro y eco turísticas con potencial para desarrollar en el municipio</t>
  </si>
  <si>
    <t>Formular la política pública de turismo del municipio de Acacías</t>
  </si>
  <si>
    <t>Protección y conservación de la biodiversidad del municipio de Acacías</t>
  </si>
  <si>
    <t>Diseño e implementación de estrategias para la protección y conservación de la fauna y flora del municipio</t>
  </si>
  <si>
    <t>Señalización e identificación de puntos de importancia turística para el municipio</t>
  </si>
  <si>
    <t>Generar procesos de asociatividad comunal para la prestación de servicios turísticos a traves de los corredores ecológicos, rurales y caminos ancestrales</t>
  </si>
  <si>
    <t>Realizar un estudio de carga turística</t>
  </si>
  <si>
    <t>Identificación de la ruta del cacao y fortalecimiento de los productores y propietarios para generar una oferta de servicios gastronómica y turística</t>
  </si>
  <si>
    <t>Construcción de la Casa de la Cultura</t>
  </si>
  <si>
    <t>Construcción de puente peatonal de acceso a la biblioteca municipal</t>
  </si>
  <si>
    <t>Construcción del Museo Regional de Memoria Histórica</t>
  </si>
  <si>
    <t>Estudios y Diseños para la construcción del Museo Regional de Memoria Histórica</t>
  </si>
  <si>
    <t>Construcción de complejo para la cultura y el deporte llanero en el predio donde se ubica la Manga de Coleo Palma Real</t>
  </si>
  <si>
    <t>Deporte y Recreación</t>
  </si>
  <si>
    <t>Rehabilitación de escenarios deportivos y recreativos</t>
  </si>
  <si>
    <t>Construccion de escenarios deportivos en las UPZ y barrios que requieran su localización</t>
  </si>
  <si>
    <t>Construcción de un complejo deportivo en el predio denominado Villa Olímpica</t>
  </si>
  <si>
    <t>Mejoramiento de la calidad educativa</t>
  </si>
  <si>
    <t>Mejoramiento de la infraestructura educativa priorizando la ampliacion de zonas recreativas</t>
  </si>
  <si>
    <t>Fortalecimiento del equipamiento institucional</t>
  </si>
  <si>
    <t>Mejoramiento de la oferta de servicios en salud</t>
  </si>
  <si>
    <t>Consolidación de la seguridad ciudadana</t>
  </si>
  <si>
    <t>Infraestructura con sentido social</t>
  </si>
  <si>
    <t>Formular el Plan de Manejo de Especial Protección - PEMP con el fin de generar lineamientos para el patrimonio cultural del municipio</t>
  </si>
  <si>
    <t>Descentralización de los servicios de salud a través de un programa de promoción y prevención</t>
  </si>
  <si>
    <t>SERVICIOS PÚBLICOS</t>
  </si>
  <si>
    <t>TIC</t>
  </si>
  <si>
    <t>MOVILIDAD</t>
  </si>
  <si>
    <t>Consolidación de sistema de movilidad sostenible</t>
  </si>
  <si>
    <t>Arborización y dotación de amoblamiento urbano y alumbrado público para áreas peatonales</t>
  </si>
  <si>
    <t xml:space="preserve">INFRAESTRUCTURA Y CONECTIVIDAD </t>
  </si>
  <si>
    <t>Fortalecimiento de la infraestructura vial urbana</t>
  </si>
  <si>
    <t>Potencialización de la conectividad rural y regional</t>
  </si>
  <si>
    <t>Interconexión rural UPR 5 y UPR 6</t>
  </si>
  <si>
    <t>Generación de nuevas áreas para espacio público efectivo</t>
  </si>
  <si>
    <t>Creación de espacio público verde mediante las cesiones públicas de ley en las zonas de desarrollo urbanístico</t>
  </si>
  <si>
    <t>Generación de espacio público mediante la implementación de los instrumentos de gestión y financiación que establece la Ley 388 de 1997</t>
  </si>
  <si>
    <t>Elaboración del Manual Verde del Municipio (Georreferenciación de la arborización del municipio)</t>
  </si>
  <si>
    <t>Programa de reverdecimiento en zonas de tratamiento de consolidación, renovación y mejoramiento integral</t>
  </si>
  <si>
    <t>Formulación de la Cartilla de Espacio Público</t>
  </si>
  <si>
    <t>Mejoramiento y recuperación del espacio público efectivo</t>
  </si>
  <si>
    <t>Gestión y seguimiento al espacio público</t>
  </si>
  <si>
    <t>Estudios y diseños de las ciclorutas</t>
  </si>
  <si>
    <t>Construcción de las ciclorutas y ejes peatonales</t>
  </si>
  <si>
    <t>FORTALECIMIENTO INSTITUCIONAL</t>
  </si>
  <si>
    <t>Fortalecimiento del sector ambiental</t>
  </si>
  <si>
    <t>Creación de la Secretaría de Medio Ambiente</t>
  </si>
  <si>
    <t>Fortalecimiento del sector gestión del riesgo</t>
  </si>
  <si>
    <t>Creación de la Oficina para la Gestión del Riesgo de Desastres</t>
  </si>
  <si>
    <t>Fortalecimiento de los Comités de Gestión de las Unidades de Planeación Zonal y Unidades de Planeación Rural</t>
  </si>
  <si>
    <t>Implementar un software, aplicativo o sistema de información predial, de usos de suelo y tratamientos urbanísticos</t>
  </si>
  <si>
    <t>Adoptar por acto adminsitrativo las Unidades de Planeación Zonal y Rural del municipio como ejes articuladores de proyectos</t>
  </si>
  <si>
    <t>Estructurar el expediente municipal del municipio</t>
  </si>
  <si>
    <t>Constituir el Banco de Construcción del Municipio</t>
  </si>
  <si>
    <t>Instrumentos de Planeación, Financiación y Gestión</t>
  </si>
  <si>
    <t>Definir metodología, cálculo, cobro y liquidación del impuesto de la participación en plusvalía</t>
  </si>
  <si>
    <t>Definir metodología, cálculo, cobro y liquidación del impuesto del cobro por valorización</t>
  </si>
  <si>
    <t>Secretaría de Planeación y Vivienda
Secretaría de Infraestructura</t>
  </si>
  <si>
    <t>Corto, mediano y largo plazo</t>
  </si>
  <si>
    <t>Secretaría de Planeación y Vivienda</t>
  </si>
  <si>
    <t>Secretaría de Infraestructura</t>
  </si>
  <si>
    <t>INVERSIÓN</t>
  </si>
  <si>
    <t>Secretaría de Fomento y Desarrollo Sostenible</t>
  </si>
  <si>
    <t>Corto plazo</t>
  </si>
  <si>
    <t>$300.000.000</t>
  </si>
  <si>
    <t>$250.000.000</t>
  </si>
  <si>
    <t>Adquisición y mantenimiento de áreas de importancia estratégica que abastecen los acueductos municipales</t>
  </si>
  <si>
    <t>Secretaría Administrativa y Financiera</t>
  </si>
  <si>
    <t>NA</t>
  </si>
  <si>
    <t>Corto y mediano plazo</t>
  </si>
  <si>
    <t>Estudio detallado para la identificación de caminos ancestrales, corredores ecológicos y rurales</t>
  </si>
  <si>
    <t>Ampliación y mejoramiento de la infraestructura de la Biblioteca Municipal Carlos María Hernández Rojas</t>
  </si>
  <si>
    <t>Mediano plazo</t>
  </si>
  <si>
    <t>Secretaría Social de Educación, Cultura y Deportes</t>
  </si>
  <si>
    <t>Intervención sobre espacio público en el área habilitada para la  escombrera</t>
  </si>
  <si>
    <t>Construcción de Subestación en el Centro Poblado San Isidro de Chichimene</t>
  </si>
  <si>
    <t>Secretaría de Salud</t>
  </si>
  <si>
    <t>Gestión y construcción del Centro de Educación Superior Regional</t>
  </si>
  <si>
    <t>Mediano y largo plazo</t>
  </si>
  <si>
    <t>Construcción y ampliación del Palacio Municipal</t>
  </si>
  <si>
    <t>Largo plazo</t>
  </si>
  <si>
    <t>Secretaría de Gobierno</t>
  </si>
  <si>
    <t>ESPA</t>
  </si>
  <si>
    <t xml:space="preserve">Ejecución de obras de optimización de la red de distribución </t>
  </si>
  <si>
    <t>Ejecución de obras de mitigación ante procesos de inestabilidad y remoción en masa en la bocatoma y línea de conducción de la Quebrada Las Blancas</t>
  </si>
  <si>
    <t>Monitoreo y seguimiento a los parámetros etablecidos en el POMCA del Río Acacías - Pajure, Guamal y Guayuriba para verificación de objetivos de calidad (uso potencial AGRÍCOLA RESTRINGIDO): DBO5, DQO, Ph, OD, grasas y aceites, coliformes totales y coliformes fecales, especialmente en el río Acacías aguas abajo del punto de vertimiento de la PTAR y en el río Acaciítas en el tramo correspondiente al parque lineal</t>
  </si>
  <si>
    <t>Ejecución de los proyectos establecidos en el Plan de Saneamiento y Manejo de Vertimientos (PSMV) referentes al sistema de alcantarillado</t>
  </si>
  <si>
    <t>Adquisición de maquinaria y vehículos para garantizar la prestación de los servicios públicos de acueducto, alcantarillado y aseo que presta la ESPA</t>
  </si>
  <si>
    <t>Ampliación de la cobertura de recolección de residuos sólidos hacia todos los centros poblados rurales del municipio de Acacías.</t>
  </si>
  <si>
    <t xml:space="preserve">Implementación de un programa de selección en la fuente y rutas de recolección selectivas involucrando a todos los sectores generadores de residuos sólidos orgánicos e inorgánicos </t>
  </si>
  <si>
    <t>ESPA
Secretaría de Fomento y Desarrollo Sostenible</t>
  </si>
  <si>
    <t>Ampliación y mantenimiento del sistema de alumbrado público en los principales corredores rurales y suburbanos con tránsito vehicular o peatonal</t>
  </si>
  <si>
    <t>Oficina TIC</t>
  </si>
  <si>
    <t>Corto, mediano y plazo</t>
  </si>
  <si>
    <t>ITTA</t>
  </si>
  <si>
    <t>$9.000.000.000</t>
  </si>
  <si>
    <t>Mejoramiento de la carrera 14 desde la calle 19 hasta el puente sobre el Caño Cola de Pato</t>
  </si>
  <si>
    <t>Mantenimiento de la vía La Esmeralda - San Isidro de Chichimene - Castilla la Nueva y construcción de ciclorutas</t>
  </si>
  <si>
    <t>VIVIENDA DIGNA</t>
  </si>
  <si>
    <t>Construcción de ciclorutas en la vía antigua Acacías - Guamal</t>
  </si>
  <si>
    <t>Fortalecimiento de la capacidad institucional de la Administración Municipal, para que pueda ejercer, de manera adecuada y oportuna, las funciones de planeación, en materia de licenciamiento y control urbanístico</t>
  </si>
  <si>
    <t>Gestionar los recursos necesarios para la implementación de las medidas de mitigación establecidas por los estudios de riesgo, ante las entidades del orden nacional: Fondo de Adaptación y la Unidad Nacional para la Gestión del Riesgo-UNGRD, Regionales: Fondo Departamental para la Gestión del Riesgo, CORMACARENA y Plan de Desarrollo Municipal y Fondo municipal de Gestión del Riesgo.</t>
  </si>
  <si>
    <t>Elaboración del inventario de asentamientos humanos y reporte al Gobierno Nacional.</t>
  </si>
  <si>
    <t>Formulación del Plan Municipal de Gestión del Riesgo de conformidad con la Ley 1523 de 2012.</t>
  </si>
  <si>
    <t>Formulación de la Estrategia de Respuesta a Emergencias, de la Ley 1523 de 2012</t>
  </si>
  <si>
    <t>Diseño, implementación, operación y mantenimiento del Sistema de Alertas Tempranas – SAT, con un área de cobertura local y regional</t>
  </si>
  <si>
    <t>Identificación de las áreas que presentan los casos más críticos de fenómenos por movimientos en masa e implementar la reforestación con especies nativas</t>
  </si>
  <si>
    <t>Realizar estudios detallados para las áreas que presentan condición de amenaza por inundación, remoción en masa y avenidas torrenciales con el fin de conocer las obras de mitigación del riesgo que se deben desarrollar antes de la implantación de los proyectos de vivienda urbana, campesina, rural, campestre, hoteles, entre otros</t>
  </si>
  <si>
    <t>Realizar estudios detallados para las áreas con condición de riesgo por inundación, remoción en masa y avenidas torrenciales en el suelo urbano y rural, con el fin de conocer las acciones de reducción del riesgo más adecuadas para los diferentes elementos que se encuentran expuestos.</t>
  </si>
  <si>
    <t>Adquisición y demolición de los inmuebles desalojados localizados en zonas de alto riesgo, en coordinación con Cormacarena, en aplicación del artículo 121 de la Ley 388 de 1997</t>
  </si>
  <si>
    <t>Censo de la población localizada en las zonas de riesgo no mitigable en el suelo urbano.</t>
  </si>
  <si>
    <t>Estudios y diseños para la construcción de vía que va desde la vereda San Pablo, pasando por la vereda Vista Hermosa hasta llegar a la Vereda Manzanares</t>
  </si>
  <si>
    <t>Incorporación y generación de áraeas de espacio público a lo largo de la ronda del río Acaciítas</t>
  </si>
  <si>
    <t>Oficina Jurídica</t>
  </si>
  <si>
    <t>Naturalización y reverdecimiento del espacio público del municipio</t>
  </si>
  <si>
    <t>Secretaría  Administrativa y Financiera</t>
  </si>
  <si>
    <t>GESTIÓN DEL RIESGO</t>
  </si>
  <si>
    <t>Construir acueducto rural para las veredas La Esmeralda, La Loma, La Unión, Patio Bonito, Quebraditas, San José de las Palomas, San Nicolás y Caño Hondo.</t>
  </si>
  <si>
    <t>Fortalecimiento de la conexión Sardinata</t>
  </si>
  <si>
    <t>Construcción del puente sobre el río Sardinata</t>
  </si>
  <si>
    <t>En coordinación con las empresas prestadoras del servicio formular y desarrollar un plan de expansión de las redes de distribución de gas natural de acuerdo con la consolidación del territorio y estrategias de ocupación</t>
  </si>
  <si>
    <t>Consolidación del inventario de patrimonio cultural del municipio de Acacías</t>
  </si>
  <si>
    <t>Ampliación de la infraestructura y construcción de áreas específicas de la E.S.E municipal</t>
  </si>
  <si>
    <t>Corto plazo, mediano y largo plazo</t>
  </si>
  <si>
    <t>Construcción y Adecuación de un Distrito de Policía que corresponda a la demanda de población y seguridad ciudadana del municipio de Acacías.</t>
  </si>
  <si>
    <t>Construcción de un Centro Integral para el Adulto Mayor</t>
  </si>
  <si>
    <t>Ampliación progresiva de las redes de distribución acorde con el perímetro urbano y de expansión definido en el PBOT, evitando el crecimiento urbano hacia las zonas altas en los barrios Las Colinas, Florida, Balcones de San Diego y Los Sauces, donde las bajas presiones no permiten asegurar una adecuada prestación del servicio.</t>
  </si>
  <si>
    <t>Puesta en marcha el Acueducto Loma del Pañuelo Brisas del Guayuriba</t>
  </si>
  <si>
    <t>Mejoramiento de la planta de tratamiento de agua potable del Centro Poblado Quebraditas</t>
  </si>
  <si>
    <t>Formulación del Plan de Saneamiento y Manejo de Vertimientos (PSMV) para posibilitar la construcción de una nueva infraestructura de PTAR en el casco urbano principal y el Centro Poblado El Diamante.</t>
  </si>
  <si>
    <t>Ampliación de la red de infraestructura necesaria para el acceso a las tecnologías de la Información y las Comunicaciones en el sector rural del municipio</t>
  </si>
  <si>
    <t>Ampliación de la red de infraestructura necesaria para el acceso a las tecnologías de la Información y las Comunicaciones en el espacio público del municipio</t>
  </si>
  <si>
    <t>Construcción de puente sobre río Chichimene que comunica las veredas Quebraditas y San José de las Palomas</t>
  </si>
  <si>
    <t>Estudio de clasificación de la fauna y flora del municipio de Acacías (priorizando un diagnóstico de la especie mono zocay en la vereda San José de las Palomas)</t>
  </si>
  <si>
    <t>Estudios, diseños, construcción y mejoramiento del puente que permite el acceso a la vereda Líbano.</t>
  </si>
  <si>
    <t>Mejoramiento de la infraestructura vial necesaria que permita el acceso a la vereda Líbano.</t>
  </si>
  <si>
    <t>Estudios y Diseños para la construcción y mejoramiento de puente peatonal que permite el acceso a la vereda Los Pinos.</t>
  </si>
  <si>
    <t>Construcción y mejoramiento de puente peatonal que permite el acceso a la vereda Los Pinos.</t>
  </si>
  <si>
    <t>Estudios y diseños para habilitar un sistema alternativo de transporte para el acceso a la vereda los Pinos desde la vía nacional Villavicencio – Bogotá D.C.</t>
  </si>
  <si>
    <t>Cero deforestación</t>
  </si>
  <si>
    <t>Formular el Plan de Acción Cero Deforestación</t>
  </si>
  <si>
    <t>Mejoramiento de la infraestructura vial del centro urbano del municipio de Acacías.</t>
  </si>
  <si>
    <t>Restauración y manejo de suelos degradados en zonas de ladera</t>
  </si>
  <si>
    <t>Restauración ecológica de los ecosistemas estratégicos y bosques riparios</t>
  </si>
  <si>
    <t>Instrumentos de pago por servicios ecosistémicos prestados, mejorar y aprovechar el uso del suelo</t>
  </si>
  <si>
    <t>Adoptar los esquemas de compensación o pago por servicios ambientales en articulación con la Autoridad Ambiental</t>
  </si>
  <si>
    <t>Articulación municipal con la estrategia META VERDE liderada por la Corporación Ambiental CORMACARENA</t>
  </si>
  <si>
    <t>Estudios, diseños y construcción de áreas residenciales de interés social y/o prioritario que contemple la generación de un área de espacio público, amplias zonas verdes y arborización en el predio identificado con cédula catastral: 50006001102480010000</t>
  </si>
  <si>
    <t>Cultura</t>
  </si>
  <si>
    <t>Construcción de Megacolegios de conformidad con los lineamientos del Ministerio de Educación Nacional</t>
  </si>
  <si>
    <t xml:space="preserve">Reasentamiento familias en situación de vulnerabilidad y riesgo </t>
  </si>
  <si>
    <t>Construcción de un laboratorio microbiológico y fisicoquímico en la PTAP Acaciítas</t>
  </si>
  <si>
    <t>Control permanente del caudal de agua potabilizada mediante la instalación, calibración y operación continúa del sistema de macromedición en todas las Plantas de Tratamiento de Agua Potable (PTAP) y mediante una cobertura del 100% en la instalación y operación de micromedición en el área urbana.</t>
  </si>
  <si>
    <t>Diseñar y ejecutar obras para la adecuada prestación del servicio de acueducto en la zona central y expansión urbana</t>
  </si>
  <si>
    <t>Ampliación de las redes de distribución únicamente en zonas que no tengan restricciones por condición de amenaza o por estar consideradas como suelo de protección por riesgo</t>
  </si>
  <si>
    <t>Corto</t>
  </si>
  <si>
    <t>Apoyo técnico en la ejecución de estudios tendientes a establecer el nivel de vulnerabildad y riesgo de los acueductos veredales ante amenazas naturales</t>
  </si>
  <si>
    <t>Articular acciones con el fin de entrar en operación la Planta de Tratamiento de Agua Potable del Centro Poblado Quebraditas.</t>
  </si>
  <si>
    <t>Formulación del Plan de Saneamiento y Manejo de Vertimientos (PSMV) para posibilitar la construcción de un sistema de tratamiento de aguas residuales para los Centros Poblados el Diamante, La Cecilita, Santa Rosa y los demas que no cuenten con este instrumento.</t>
  </si>
  <si>
    <t>Reducción progresiva de las pérdidas, especialmente en el consumo de agua doméstica haciendo factible económicamente su tratamiento y potabilización.</t>
  </si>
  <si>
    <t>Estudio para la generación de alternativas de suministro de agua potable y su respectiva construcción para las siguientes veredas del municipio, acorde con la concesión de aguas otorgada por Cormacarena a la ESPA: La Esmeralda, La Loma, La Unión, Patio Bonito, Quebraditas, San José de las Palomas, San Nicolás y Caño Hondo.</t>
  </si>
  <si>
    <t>Garantizar la legalidad del recurso hídrico para los acueductos veredales y/o rurales; incluidos los acueductos de los Centros Poblados Dinamarca y Quebraditas.</t>
  </si>
  <si>
    <t>Adquisición e instalación de un sistema de macromedición con telemetría para la planta de tratamiento de agua potable Dinamarca y demás sistemas de tratamiento de agua potable que se deban ejecutar.</t>
  </si>
  <si>
    <t>Fortalecimiento y adecuación de la infraestructura de la Planta de Tratamiento de Agua Potable del Centro Poblado Dinamarca.</t>
  </si>
  <si>
    <t>Estudios para elegir la mejor alternativa y posterior ejecución de obra para garantizar abastecimiento de agua potable a la vereda La Esmeralda y San José de las Palomas.</t>
  </si>
  <si>
    <t>Liderar el proceso de catastro de redes de los acueductos veredales con el fin de conocer su distribución y capacidad para futuras intervenciones.</t>
  </si>
  <si>
    <t>Realizar las gestiones necesarias para iniciar el proceso de construcción de la Planta de Agua Potable de la Asociación de Usuarios ARVUDEA.</t>
  </si>
  <si>
    <t>Elaboración de catastro de redes del municipio de Acacías.</t>
  </si>
  <si>
    <t>Formulación del Plan Maestro de Acueducto y Alcantarillado.</t>
  </si>
  <si>
    <t>Garantizar la legalidad del recurso hídrico para los acueductos y bocatomas a cargo de la ESPA.</t>
  </si>
  <si>
    <t>Formulación de proyectos de ingeniería para la identificación de nuevas fuentes de abastecimiento de agua, proyección de sistemas de almacenamiento de grandes capacidades tipo reservorios, redes matrices de aducción y la proyección de una planta de tratamiento de agua potable que cumplan con las capacidades de demanda de caudal de acuerdo a la proyección de la población del municipio de Acacías en un horizonte de 25 años, conforme lo estipula la Resolución 330 de 2017, para establecer inversión en acueducto de una manera consistente.</t>
  </si>
  <si>
    <t>Articular el alcance del plan básico de ordenamiento territorial con el PSMV aprobado (Casco Urbano y Centros Poblados Dinamarca, Quebraditas y San Isidro de Chichimene), así como los que sean adoptados posterior a la aprobación del PBOT.</t>
  </si>
  <si>
    <t>Ejecución de los proyectos establecidos en el Plan de Saneamiento y Manejo de Vertimientos (PSMV) aprobados del casco urbano, Dinamarca, San Isidro de Chichimene y Quebraditas: Proyecto de Agua Residual -PAR1 (optimización de la res de alcantarillado), Proyectos de Tratamiento de Agua residual - PTAR1 y PTAR2 (optimización del sistema de tratamiento de aguas residuales, incluyendo el nuevo módulo de la Planta de Tratamiento de Agua Residual de Acacías).</t>
  </si>
  <si>
    <t>Separación del sistema de alcantarillado en aguas residuales y pluviales con el fin de evitar el sobredimensionamiento de la planta de tratamiento de aguas residuales y permitir el tratamiento de un caudal efectivo para las aguas negras, especialmente en aquellas zonas del área urbana donde se adelanten desarrollos futuros.</t>
  </si>
  <si>
    <t>Formulación de los PSMV para los Centros Poblados que aún no cuentan con esta herramienta de planificación, donde se proyecten inversiones en el área de alcantarillado y tratamiento de agua residual, así como el respectivo permiso de vertimiento (previo inicio de obras relacionadas con la PTAR).</t>
  </si>
  <si>
    <t>Las construcciones de obras para el tratamiento de aguas residuales deberán llevarse a cabo en usos de suelo que no sean de protección ambiental y se evite la localización de receptores sensibles.</t>
  </si>
  <si>
    <t>Respecto al área rural dispersa se debe controlar y vigilar la autoprestación de servicios públicos con el fin de contrarrestar posibles contaminaciones a fuentes hídricas</t>
  </si>
  <si>
    <t>Puesta en funcionamiento de la Planta de Tratamiento de Residuos Sólidos para el aprovechamiento de material orgánico y del material de reciclaje</t>
  </si>
  <si>
    <t>Aprovechamiento de los residuos sólidos orgánicos en las viviendas rurales aisladas donde no preste el servicio de recolección de residuos sólidos.</t>
  </si>
  <si>
    <t>En las áreas rurales se fomentará la conformación de viviendas ecológicas que incluyan aprovechamiento de residuos sólidos, producción de abonos a partir de residuos sólidos orgánicos y disposición de excreta humana, lombricompuesto y reúso de aguas grises provenientes del lavado de ropa y la cocina.</t>
  </si>
  <si>
    <t xml:space="preserve">Formular y desarrollar un plan de expansión de las redes de distribución de energía eléctrica acorde con las estrategias de ocupación del territorio, consolidación del perímetro urbano y expansion </t>
  </si>
  <si>
    <t>Verificar en todos los procesos de licenciamiento urbanístico y desarrollo de infraestructura y equipamientos, las zonas de retiro y servidumbres a las redes de servicio.</t>
  </si>
  <si>
    <t xml:space="preserve">Formulacion y puesta en marcha del plan de aseo y ornato municipal </t>
  </si>
  <si>
    <t>Ampliaciòn de vía que comunica el sector de Megacolegios, Plaza de Mercado con la carrera 31</t>
  </si>
  <si>
    <t xml:space="preserve">Construccion del anillo vial UNAD- Sector Chiguiros via nacional </t>
  </si>
  <si>
    <t>Generación de ciclorutas que conecte el centro urbano, los centros poblados y veredas del municipio para disminuir las emisiones de GEI</t>
  </si>
  <si>
    <t xml:space="preserve">Reglamentar el sistema de cargas y beneficios </t>
  </si>
  <si>
    <t>Reglamentar el aprovechamento del espacio publico</t>
  </si>
  <si>
    <t>Fomento de pastoreo racional a través de división de potreros y bancos forrajeros</t>
  </si>
  <si>
    <t xml:space="preserve">Restauración de áreas protectoras en zonas de captación de agua de alta montaña </t>
  </si>
  <si>
    <r>
      <t>Implementación de drenaje eficiente en vías propensas a inundación</t>
    </r>
    <r>
      <rPr>
        <sz val="11"/>
        <color theme="1"/>
        <rFont val="Arial"/>
        <family val="2"/>
      </rPr>
      <t xml:space="preserve"> </t>
    </r>
  </si>
  <si>
    <t>Protección y recuperación de rondas hídricas</t>
  </si>
  <si>
    <t>Aunar esfuerzos con la Corporación Ambiental CORMACARENA con el fin de llevar a cabo Estudios de Acotamiento de rondas hídricas de fuentes específicas del municipio</t>
  </si>
  <si>
    <t>PROGRAMA DE EJECUCIÓN PLAN BÁSICO DE ORDENAMIENTO TERRITORIAL 2022-2033</t>
  </si>
  <si>
    <t>Ejecución de obras de optimización de la red de distribución de acueducto de acuerdo a los planteamientos establecidos en el plan maestro de acueducto y alcantarillado del cual trata el presente PBOT, para el fortalecimiento de los circuitos y redes que permitirá el correcto suministro con las velocidades y presiones requeridas por la normatividad y que atienda la demanda para una proyección de población de 25 años.</t>
  </si>
  <si>
    <t>Implementación de un régimen tarifario basado en el consumo de cada usuario y micromedición.</t>
  </si>
  <si>
    <t xml:space="preserve">	Acompañamiento a la puesta en funcionamiento de la planta de agua potable del Acueducto Veredal AQUA7.</t>
  </si>
  <si>
    <t>ESPA
Secretaría de Infraestructura</t>
  </si>
  <si>
    <t>Mantenimiento y construcción de vías terciarias</t>
  </si>
  <si>
    <t>Titulación de los espacios públicos efectivos en el municipio</t>
  </si>
  <si>
    <t>Oficina Jurídica
Secretaría de Planeación y Vivienda
Secretaría de Infraestructura</t>
  </si>
  <si>
    <t>Fomentar sistemas de riego basados en los requerimientos hídricos locales de los cultivos y apoyados en estudios técnicos</t>
  </si>
  <si>
    <t>Medidas de Mitigacion y adaptaciòn al cambio climatico</t>
  </si>
  <si>
    <t>Cambio climático</t>
  </si>
  <si>
    <t>Implementar sistemas silvopastoriles o árboles dispersos en fincas ganaderas que permitan el control de las temperaturas en las zonas de producción a corto y largo plazo</t>
  </si>
  <si>
    <t>Rehabilitar pasturas que están degradadas o de baja calidad, logrando disminuir emisiones de metano provenientes de la fermentación entérica y de óxido nitroso por degradación de pasturas</t>
  </si>
  <si>
    <t xml:space="preserve">Evaluar el impacto de las actividades del sector industrial sobre el medio ambiente </t>
  </si>
  <si>
    <t xml:space="preserve">Promover la apropiaciòn y aplicación de energias alternativas, reduciendo las emisiones diversificando las fuentes energeticas </t>
  </si>
  <si>
    <t>Secretaría de Fomento y Desarrollo Sostenible
Secretaría de Infraestructura</t>
  </si>
  <si>
    <t xml:space="preserve">Integracion de proyectos REED+ en los diferentes sectores enconomicos </t>
  </si>
  <si>
    <t>INVERSIÓN CORTO PLAZO</t>
  </si>
  <si>
    <t>INVERSIÓN MEDIANO PLAZO</t>
  </si>
  <si>
    <t>INVERSIÓN LARGO PLAZO</t>
  </si>
  <si>
    <t>Gestión administrativa</t>
  </si>
  <si>
    <t>Construcción y/o habilitación de un Centro de Atención Integral al Ciudadano</t>
  </si>
  <si>
    <t>Construcción/habilitación y Adecuación de un Comando de Atención Inmediata (CAI), ubicado en el sector de la parte alta del centro urbano de Acacías.</t>
  </si>
  <si>
    <t>Acompañamiento a los acueductos veredales en la formulación de proyectos y gestión de recursos asociados a la separación de redes con fines domésticos y pecuarios, potabilización del agua para consumo humano, implementación de micromedición, preservación de las cuencas abastecedoras y ajuste al régimen tarifario donde se dé un trato diferenciado al consumo de agua para uso doméstico respecto al consumo para uso pecuario como una estrategia de mitigacion de los efectos del cambio climatico</t>
  </si>
  <si>
    <t>Implementación de un programa de selección en la fuente, puntos de acopio de reciclaje y rutas de recolección selectivas para materiales reciclables y residuos asociados a actividades agropecuarias.</t>
  </si>
  <si>
    <t>Habilitación de la escombrera municipal prioritariamente en áreas cuyo paisaje se encuentre degradado, tales como minas y canteras abandonadas,</t>
  </si>
  <si>
    <t>Monitoreo y control de vertimientos de aguas residuales hacia cuerpos de agua superficiales localizados en el área urbana de Acacías, con el fin de eliminarlos e incorporarlos a los sistemas de tratamiento aprobados por Cormacarena.</t>
  </si>
  <si>
    <t>Creación y fortalecimiento en asuntos ambientales de los Comités de Control y Gestión en las UPZ y UPR del municipio</t>
  </si>
  <si>
    <t>Realizar estudio técnico para la identificación de áreas afectadas por la producción mineroenergética, análisis de los planes de manejo ambiental entregados por las autoridades ambientales.</t>
  </si>
  <si>
    <t>Recuperar y reforestar de conformidad con las conclusiones del estudio técnico realizado, las zonas afectadas por la producción minero-energética y todo tipo de intervención sobre el suelo</t>
  </si>
  <si>
    <t>Apoyo a la administración, vigilancia y control del Parque Natural Regional Bosque de los Guayupes y del Parque Nacional Natural Sumapaz</t>
  </si>
  <si>
    <t>Elaborar e implementar planes de trabajo en coordinación con las entidades u organizaciones (autoridades ambientales, parques nacionales, fuerza pública, comunidades) con el fin de buscar soluciones conjuntas a los riesgos identificados</t>
  </si>
  <si>
    <t>Incentivar y sensibilizar el apoyo de actores locales y externos en las acciones de monitoreo</t>
  </si>
  <si>
    <t>Vincular a esquemas asociativos con los municipios vecinos como lo son: Guamal, Villavicencio, Castilla la Nueva, San Carlos de Guaroa, Guayabetal y Gutiérrez, estrategias en conjunto para la recuperación y protección de los humedales y áreas protegidas de la región.</t>
  </si>
  <si>
    <t>Fortalecimiento del control urbanístico en las áreas de Parques Naturales</t>
  </si>
  <si>
    <t>Restringir proyectos u obras de urbanismos en el área de Parques Naturales ni se podrán extender redes de servicios públicos domiciliarios</t>
  </si>
  <si>
    <t>Secretaría de Fomento y Desarrollo Sostenible y Secretaria de Planeación y vivienda</t>
  </si>
  <si>
    <t>Realizar estudios de capacidad de carga de los atractivos turísticos, caracterizados en el acuerdo del PBOT.</t>
  </si>
  <si>
    <t>realizar el mantenimiento al pozo del centro poblado de Quebraditas y determinar su funcionalidad, nivel de abastamiento, y establecer si los niveles freáticos son suficientes para el abastecimiento de la población; esto con el fin de realizar los diseños del pozo o en su defecto realizar un nuevo pozo profundo.</t>
  </si>
  <si>
    <t>Mantenimiento al tanque de almacenamiento de agua</t>
  </si>
  <si>
    <t>Mantenimiento correctivo y puesta en marcha de la PTAP</t>
  </si>
  <si>
    <t>ESPA, administración municipal, gobernación</t>
  </si>
  <si>
    <t>La ESPA E.S.P. deberá realizar como mínimo una vez al año un mantenimiento preventivo y limpieza de los tanques de almacenamiento; y constatar los niveles hidrodinámicos (estáticos y dinámicos) y caudal del pozo; el cual debe realizarlo un profesional en geología, ciencias de la tierra o ingenierías afines</t>
  </si>
  <si>
    <t>Optimización de las redes de distribución del sistema de acueducto</t>
  </si>
  <si>
    <t>PSMV CP QUEBRADITAS</t>
  </si>
  <si>
    <t>El sistema de acueducto no cuenta con un sistema de macromedición, por esto se proyecta la instalación de un macromedidor a la salida de del tanque de almacenamiento y en los circuitos sobre la red matriz, así de esta manera controlar los consumos de la población además se proyecta la instalación de micromedidores para dar cobertura al 100% de las acometidas domiciliarias de los usuarios. El proyecto se ejecutará en el transcurso de los 5 primeros años.</t>
  </si>
  <si>
    <t>Elaboración del programa de uso eficiente y ahorro del agua (PUEAA)</t>
  </si>
  <si>
    <t>Caracterización y monitoreo del agua tratada</t>
  </si>
  <si>
    <t>ACUEDUCTO</t>
  </si>
  <si>
    <t>PTAR CP QUEBRADITAS</t>
  </si>
  <si>
    <t>Ya que la PTAR del centro poblado Quebraditas no cuenta actualmente con un permiso de vertimiento, es necesario realizar el correspondiente plan de gestión del riesgo para el manejo del vertimiento (PGRMV), la evaluación ambiental del vertimiento (EAV), así mismo se la entrega de la ubicación, descripción y operación del sistema, memoria técnicas y diseños de ingeniería conceptual y básica, entrega de planos detalle del sistema de tratamiento condiciones de eficiencia de tratamiento que adopta y manual de operación y mantenimiento del sistema de tratamiento, de acuerdo con el decreto 3930 del 2010. Dichos documentos deben ser entregados a CORMACARENA para su evaluación y correspondiente aprobación del permiso de vertimiento</t>
  </si>
  <si>
    <t>Optimización, mantenimiento operativo y preventivo de la PTAR</t>
  </si>
  <si>
    <t>Caracterización y monitoreo de la PTAR y fuente receptora</t>
  </si>
  <si>
    <t>Implementar el sistema de tratamiento de Coliformes</t>
  </si>
  <si>
    <t xml:space="preserve"> iniciar los trámites para obtener la Concesión de agua subterranea de parte de la Corporación Ambiental.</t>
  </si>
  <si>
    <t>ESPA.</t>
  </si>
  <si>
    <t>Adquisición del predio de la PTAP</t>
  </si>
  <si>
    <t>ALCANTARILLADO</t>
  </si>
  <si>
    <t>ASEO</t>
  </si>
  <si>
    <t>ENERGÍA</t>
  </si>
  <si>
    <t>ALUMBRADO PÚBLICO</t>
  </si>
  <si>
    <t>GAS</t>
  </si>
  <si>
    <t>Suminsitro de agua potable</t>
  </si>
  <si>
    <t>Ampliación de las redes de distribución por capacidad y expansión de cobertura</t>
  </si>
  <si>
    <t>Construcción del sistema de captación incluye desarenador y unidad de almacenamiento</t>
  </si>
  <si>
    <t>Optimización e las tres plantas de tratamiento y sus respectivas unidades de almacenamiento</t>
  </si>
  <si>
    <t>Formulación del programa de usos y ahorro eficeinte del agua PUAEA</t>
  </si>
  <si>
    <t>Programa de suministro de agua potable</t>
  </si>
  <si>
    <t>Ampliación y reposición de la red de alcantarillado sanitario por capacidad de cobertura y estado de la red</t>
  </si>
  <si>
    <t>ESPA, alcaldía y gobernación</t>
  </si>
  <si>
    <t>Ampliación de la red de alcantarillado pluvíal por capacidad de cobertura</t>
  </si>
  <si>
    <t>ESPA, alcaldía, gobernación</t>
  </si>
  <si>
    <t>ESPA, Alcaldía</t>
  </si>
  <si>
    <t>Actualizar el PSMV del casco urbano y culminar el trámite de obtención del permiso de vertimientoSolicitud de permiso de vertimientos a la fuente receptora Rio Acacias (Incluido Formulación del plan de gestión del riesgo para el manejo del vertimiento - PGRMV donde se debe incluir la entrega de la ubicación, descripción y operación del sistema, memoria técnicas, diseños de ingeniería conceptual y básica, entrega de planos detalle del sistema de tratamiento, condiciones de eficiencia de tratamiento que adoptara,  manual de operación y mantenimiento del sistema de tratamiento, de acuerdo con el decreto 1076 del 2015, la Resolución 0631 de 2015 y la Resolución 0330 del 2017).</t>
  </si>
  <si>
    <t>ESPA, alcaldia y gobernación</t>
  </si>
  <si>
    <t>Estudios y deisños del nuevo sistema de tratamiento de aguas residuales.</t>
  </si>
  <si>
    <t>ESPA, alcaldía</t>
  </si>
  <si>
    <t>Corto, mediano plazo</t>
  </si>
  <si>
    <t>Construcción de la Planta de Tratamiento de Aguas Residuales PTAR</t>
  </si>
  <si>
    <t>mediano y largo plazo</t>
  </si>
  <si>
    <t>ESPA, Secretaría de Infraestructura, gobernación</t>
  </si>
  <si>
    <t>Emisario final de la fuente receptora de los vertimientos del municipio de Acacias.</t>
  </si>
  <si>
    <t>PSMV CP CHICHIMENE</t>
  </si>
  <si>
    <t xml:space="preserve">Diseño y construcción del emisario final
al Caño San Francisco
</t>
  </si>
  <si>
    <t>PTAR1. Legalización del permiso de vertimientos.</t>
  </si>
  <si>
    <t xml:space="preserve">PTAR2.  
Optimización,  
Mantenimiento correctivo y puesta marcha de la PTARD
</t>
  </si>
  <si>
    <t>PTAR3. Mantenimiento operativo y preventivo del sistema.</t>
  </si>
  <si>
    <t xml:space="preserve">PTAR4. Caracterización y monitoreo de la PTAR
y fuente receptora
</t>
  </si>
  <si>
    <t>ESPA, ALCALDÍA</t>
  </si>
  <si>
    <t>ESPA, ALCALDIA</t>
  </si>
  <si>
    <t>PSMV DINAMARCA</t>
  </si>
  <si>
    <t xml:space="preserve">PAP 1: Proceso de concesión de aguas subterráneas </t>
  </si>
  <si>
    <t>PAP 2: Elaboración del Programa De Ahorro Y Uso Eficiente Del Agua</t>
  </si>
  <si>
    <t>PAP 3: Implementación del Programa De Ahorro Y Uso Eficiente Del Agua</t>
  </si>
  <si>
    <t>PTAR 1: diseño definitivo del sistema de tratamiento</t>
  </si>
  <si>
    <t>PTAR 2: legalización del permiso de vertimientos</t>
  </si>
  <si>
    <t>PTAR 3: construcción del sistema de tratamiento de agua residual.</t>
  </si>
  <si>
    <t>PTAR 4: operación y mantenimiento de la  PTAR</t>
  </si>
  <si>
    <t>PTAR 5: seguimiento y monitoreo de la  fuente receptora</t>
  </si>
  <si>
    <t>PSRALC 1: Campaña de concientización para la separación de aguas residuales de lluvias.</t>
  </si>
  <si>
    <t xml:space="preserve">FINS  1: Elaboración estudio tarifario. </t>
  </si>
  <si>
    <t>ESPA, ALCALDIA, GOBERNACIÓN</t>
  </si>
  <si>
    <t>Programa gestión del riesgo de Desastres</t>
  </si>
  <si>
    <t>Declarar como zonas de protección las zonas de amenaza y riesgo alto no mitigable, busca la reforestación de espacios, promoviendo la reducción del cambio climático.</t>
  </si>
  <si>
    <t>Secretaria de infraestructura y medio ambiente</t>
  </si>
  <si>
    <t xml:space="preserve">Fomentar la construcción de arquitectura vernácula y las construcciones sostenibles que aprovechen las condiciones naturales </t>
  </si>
  <si>
    <t>Brindar subsidios y capacitaciones a pequeños agricultores para que adapte mecanismos y herramientas que disminuyan el impacto al medio ambiente</t>
  </si>
  <si>
    <t>Secretaría de Fomento y Desarrollo Sostenible, gobernación, Cormacarena</t>
  </si>
  <si>
    <t>Uso y fomento de mecanismos de extensión a nivel nacional con universidades como la Universidad Nacional de Colombia, entre otras; para lograr adecuada transferencia de tecnologías a los productores (especialmente pequeños)</t>
  </si>
  <si>
    <t>N/A</t>
  </si>
  <si>
    <t>Capacitación a los campesinos y agricultores, para el uso eficiente de los recursos naturales, con el fin de aumentar la producción agroalimentaria sin dañar el ambiente, incorporando tecnologías limpias y productos menos dañinos para los ecosistemas</t>
  </si>
  <si>
    <t>Decreto 1077 de 2015. ARTÍCULO 2.2.2.1.2.3 Programa de Ejecución. En la rendición de cuentas que los alcaldes municipales y distritales deben efectuar anualmente, se incluirá un reporte de la gestión del Plan de Ordenamiento Territorial -POT-, el cuál contendrá cómo mínimo la información correspondiente a los resultados de implementación del programa de ejecución de la vigencia respectiva, la cuál formará parte del expediente urbano.</t>
  </si>
  <si>
    <t>Gestionar recursos para que los campesinos y productores del municipio puedan hacer uso de tecnologías limpias y alternativas, como la energía solar.</t>
  </si>
  <si>
    <t xml:space="preserve">Proteger, conservar y reforestar la estructura ecológica principal del municipio, en adaptación hacia la resiliencia, frente al cambio y variabilidad climática. </t>
  </si>
  <si>
    <t>Secretaría de Fomento y Desarrollo Sostenible, Cormacarena</t>
  </si>
  <si>
    <t>Vigilar y controlar la deforestación en el municipio, promoviendo la captura y almacenamiento de carbono atmosférico y previniendo la pérdida de carbono presente en vegetación y suelo, reduciendo así las emisiones de gases efecto invernadero (GEI) y permitiendo a la vez preservar hábitats claves para las especies.</t>
  </si>
  <si>
    <t>Inversión a los barrios clasifcados con el tratamiento de mejoramiento integral, embelleciendo el entorno, el espacio público común y las redes de servicios públicos.</t>
  </si>
  <si>
    <t>Programa de construcción en sitio propio</t>
  </si>
  <si>
    <t>Secretaría de Planeación y Vivienda, gobernación</t>
  </si>
  <si>
    <t>Construcción de vivienda de interes prioritario</t>
  </si>
  <si>
    <t>Realizar proyecto de vivienda para las familias que cuentan con un lote pero no tienen los recursos para su construcción en suelo rural y urbano</t>
  </si>
  <si>
    <t>Definición del déficit de equipamientos en todo el territorio Acacireño</t>
  </si>
  <si>
    <t>Secretaria de planeación y vivienda</t>
  </si>
  <si>
    <t>Realizar estudio de identificación de predios del municipio entregados como áreas de cesión para equipamientos y establecer el déficit de equipamientos en el área urbana, rural y los centros poblados del municipio.</t>
  </si>
  <si>
    <t>Conforme al estudio construir los equipamientos requeridos en todo el territorio Acacireños</t>
  </si>
  <si>
    <t>Gestión de recibo de las áreas de cesión de equipamientos en los proyectos realizados en el municipio</t>
  </si>
  <si>
    <t>Realizar el proceso de recibo de las áreas de cesión escrituradas a nombre del municipio y realizarles seguimiento a los predios para evitar su invasión y promover su construcción y desarrollo</t>
  </si>
  <si>
    <t>Secretaría de Infraestructura, secretaria de planeación y vivienda.</t>
  </si>
  <si>
    <t>Equipamientos</t>
  </si>
  <si>
    <t>Las zonas determinadas como alto riesgo no mitigable serán declaradas como zonas de protección y serán reforestadas para evitar el reasentamiento de las familias y a su vez cumplan como medida de mitigación y disminución de los efectos del cambio climático.</t>
  </si>
  <si>
    <t>Proyecto de reubicación a las familias que se localicen en zonas de alto riesgo no mitigable, definidos mediante los estudios detallados de Gestión del Riesgo.</t>
  </si>
  <si>
    <t>Regularización de asentamientos informales</t>
  </si>
  <si>
    <t>Proyecto de regularización de asentamientos informales en el borde del río Acaciítas.</t>
  </si>
  <si>
    <t>mejoramiento integral de vivienda</t>
  </si>
  <si>
    <t>Realizar diagnóstico y diseños de vivienda para construcción en sitio propio</t>
  </si>
  <si>
    <t>Realizar construcción de las viviendas en sitio propio conforme al diagnóstico</t>
  </si>
  <si>
    <t>Programa de mejoramiento y consolidación de barrios y construcción del hábitat</t>
  </si>
  <si>
    <t>Proyecto de planificación integral de la vivienda desde la perspectiva de barrio</t>
  </si>
  <si>
    <t>Proyecto de consolidación del hábitat en torno a los barrios emergentes</t>
  </si>
  <si>
    <t>Secretaría de Planeación y Vivienda
Secretaría de Infraestructura, gobernación del Meta</t>
  </si>
  <si>
    <t>Secretaría de Gobierno, secretaria de planeación y vivienda, secretaria de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</si>
</sst>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7" x14ac:knownFonts="1">
    <font>
      <sz val="11"/>
      <color theme="1"/>
      <name val="Calibri"/>
      <family val="2"/>
      <scheme val="minor"/>
    </font>
    <font>
      <sz val="10"/>
      <color theme="1"/>
      <name val="Arial"/>
      <family val="2"/>
    </font>
    <font>
      <b/>
      <sz val="10"/>
      <color theme="0"/>
      <name val="Arial"/>
      <family val="2"/>
    </font>
    <font>
      <b/>
      <sz val="10"/>
      <color theme="1"/>
      <name val="Arial"/>
      <family val="2"/>
    </font>
    <font>
      <sz val="10"/>
      <name val="Arial"/>
      <family val="2"/>
    </font>
    <font>
      <sz val="11"/>
      <color theme="1"/>
      <name val="Calibri"/>
      <family val="2"/>
      <scheme val="minor"/>
    </font>
    <font>
      <sz val="11"/>
      <color theme="1"/>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2">
    <xf numFmtId="0" fontId="0" fillId="0" borderId="0"/>
    <xf numFmtId="44" fontId="5" fillId="0" borderId="0" applyFont="0" applyFill="0" applyBorder="0" applyAlignment="0" applyProtection="0"/>
  </cellStyleXfs>
  <cellXfs count="120">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Fill="1"/>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164" fontId="2" fillId="3" borderId="12"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xf>
    <xf numFmtId="164" fontId="1" fillId="0" borderId="7" xfId="1" applyNumberFormat="1" applyFont="1" applyFill="1" applyBorder="1" applyAlignment="1">
      <alignment horizontal="center" vertical="center"/>
    </xf>
    <xf numFmtId="164" fontId="1" fillId="0" borderId="7" xfId="1" applyNumberFormat="1" applyFont="1" applyBorder="1" applyAlignment="1">
      <alignment horizontal="center" vertical="center"/>
    </xf>
    <xf numFmtId="164" fontId="1" fillId="0" borderId="10" xfId="1" applyNumberFormat="1" applyFont="1" applyBorder="1" applyAlignment="1">
      <alignment horizontal="center" vertical="center"/>
    </xf>
    <xf numFmtId="164" fontId="1" fillId="0" borderId="5" xfId="1" applyNumberFormat="1" applyFont="1" applyBorder="1" applyAlignment="1">
      <alignment horizontal="center" vertical="center"/>
    </xf>
    <xf numFmtId="164" fontId="1" fillId="0" borderId="10"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164" fontId="1" fillId="0" borderId="1" xfId="1" applyNumberFormat="1" applyFont="1" applyBorder="1" applyAlignment="1">
      <alignment horizontal="center" vertical="center"/>
    </xf>
    <xf numFmtId="164" fontId="1" fillId="0" borderId="0" xfId="1" applyNumberFormat="1" applyFont="1" applyAlignment="1">
      <alignment horizontal="center" vertical="center"/>
    </xf>
    <xf numFmtId="164" fontId="2" fillId="3" borderId="12" xfId="1" applyNumberFormat="1" applyFont="1" applyFill="1" applyBorder="1" applyAlignment="1">
      <alignment horizontal="center" vertical="center"/>
    </xf>
    <xf numFmtId="164" fontId="1" fillId="0" borderId="1" xfId="1" applyNumberFormat="1" applyFont="1" applyFill="1" applyBorder="1" applyAlignment="1">
      <alignment horizontal="center" vertical="center"/>
    </xf>
    <xf numFmtId="164" fontId="1" fillId="0" borderId="17" xfId="1" applyNumberFormat="1" applyFont="1" applyBorder="1" applyAlignment="1">
      <alignment horizontal="center" vertical="center"/>
    </xf>
    <xf numFmtId="164" fontId="1" fillId="0" borderId="19" xfId="1" applyNumberFormat="1" applyFont="1" applyBorder="1" applyAlignment="1">
      <alignment horizontal="center" vertical="center"/>
    </xf>
    <xf numFmtId="164" fontId="1" fillId="0" borderId="19" xfId="1" applyNumberFormat="1" applyFont="1" applyFill="1" applyBorder="1" applyAlignment="1">
      <alignment horizontal="center" vertical="center"/>
    </xf>
    <xf numFmtId="164" fontId="1" fillId="0" borderId="18" xfId="1" applyNumberFormat="1" applyFont="1" applyFill="1" applyBorder="1" applyAlignment="1">
      <alignment horizontal="center" vertical="center"/>
    </xf>
    <xf numFmtId="164" fontId="1" fillId="0" borderId="20" xfId="1" applyNumberFormat="1" applyFont="1" applyFill="1" applyBorder="1" applyAlignment="1">
      <alignment horizontal="center" vertical="center"/>
    </xf>
    <xf numFmtId="164" fontId="1" fillId="0" borderId="17" xfId="1" applyNumberFormat="1" applyFont="1" applyFill="1" applyBorder="1" applyAlignment="1">
      <alignment horizontal="center" vertical="center"/>
    </xf>
    <xf numFmtId="164" fontId="1" fillId="0" borderId="20" xfId="1" applyNumberFormat="1" applyFont="1" applyBorder="1" applyAlignment="1">
      <alignment horizontal="center" vertical="center"/>
    </xf>
    <xf numFmtId="164" fontId="1" fillId="0" borderId="14" xfId="1" applyNumberFormat="1" applyFont="1" applyFill="1" applyBorder="1" applyAlignment="1">
      <alignment horizontal="center" vertical="center"/>
    </xf>
    <xf numFmtId="0" fontId="1" fillId="0" borderId="1" xfId="0" quotePrefix="1" applyFont="1" applyFill="1" applyBorder="1" applyAlignment="1">
      <alignment horizontal="center" vertical="center" wrapText="1"/>
    </xf>
    <xf numFmtId="164" fontId="1" fillId="0" borderId="23" xfId="1" applyNumberFormat="1" applyFont="1" applyBorder="1" applyAlignment="1">
      <alignment horizontal="center" vertical="center"/>
    </xf>
    <xf numFmtId="164" fontId="1" fillId="0" borderId="23" xfId="1" applyNumberFormat="1" applyFont="1" applyFill="1" applyBorder="1" applyAlignment="1">
      <alignment horizontal="center" vertical="center"/>
    </xf>
    <xf numFmtId="0" fontId="1" fillId="0" borderId="14" xfId="0" quotePrefix="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quotePrefix="1" applyFont="1" applyFill="1" applyBorder="1" applyAlignment="1">
      <alignment horizontal="center" vertical="center" wrapText="1"/>
    </xf>
    <xf numFmtId="0" fontId="1" fillId="0" borderId="30" xfId="0" applyFont="1" applyBorder="1" applyAlignment="1">
      <alignment horizontal="center" vertical="center" wrapText="1"/>
    </xf>
    <xf numFmtId="0" fontId="1" fillId="4" borderId="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8" xfId="1" applyNumberFormat="1" applyFont="1" applyBorder="1" applyAlignment="1">
      <alignment horizontal="center" vertical="center"/>
    </xf>
    <xf numFmtId="164" fontId="1" fillId="0" borderId="12" xfId="1" applyNumberFormat="1" applyFont="1" applyBorder="1" applyAlignment="1">
      <alignment horizontal="center" vertical="center"/>
    </xf>
    <xf numFmtId="0" fontId="1" fillId="0" borderId="4" xfId="0" quotePrefix="1" applyFont="1" applyBorder="1" applyAlignment="1">
      <alignment horizontal="center" vertical="center" wrapText="1"/>
    </xf>
    <xf numFmtId="0" fontId="0" fillId="0" borderId="0" xfId="0" applyFill="1" applyAlignment="1">
      <alignment vertical="center" wrapText="1"/>
    </xf>
    <xf numFmtId="0" fontId="3"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3"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0" fontId="3" fillId="2" borderId="8"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Border="1" applyAlignment="1">
      <alignment horizontal="center" vertical="center" wrapText="1"/>
    </xf>
    <xf numFmtId="0" fontId="3" fillId="2" borderId="35" xfId="0" applyFont="1" applyFill="1" applyBorder="1" applyAlignment="1">
      <alignment horizontal="center" vertical="center" textRotation="90" wrapText="1"/>
    </xf>
    <xf numFmtId="0" fontId="3" fillId="2" borderId="36" xfId="0" applyFont="1" applyFill="1" applyBorder="1" applyAlignment="1">
      <alignment horizontal="center" vertical="center" textRotation="90" wrapText="1"/>
    </xf>
    <xf numFmtId="0" fontId="3" fillId="0" borderId="34" xfId="0" applyFont="1" applyBorder="1" applyAlignment="1">
      <alignment horizontal="center" vertical="center" wrapText="1"/>
    </xf>
    <xf numFmtId="0" fontId="1" fillId="0" borderId="4" xfId="0" quotePrefix="1" applyFont="1" applyBorder="1" applyAlignment="1">
      <alignment horizontal="center" vertical="center" wrapText="1"/>
    </xf>
    <xf numFmtId="0" fontId="3" fillId="2" borderId="4"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2" borderId="9" xfId="0" applyFont="1" applyFill="1" applyBorder="1" applyAlignment="1">
      <alignment horizontal="center" vertical="center" textRotation="90" wrapText="1"/>
    </xf>
    <xf numFmtId="0" fontId="3" fillId="0" borderId="34" xfId="0" quotePrefix="1" applyFont="1" applyBorder="1" applyAlignment="1">
      <alignment horizontal="center" vertical="center" wrapText="1"/>
    </xf>
    <xf numFmtId="0" fontId="1" fillId="0" borderId="16" xfId="0" applyFont="1" applyBorder="1" applyAlignment="1">
      <alignment horizontal="center" vertical="center" wrapText="1"/>
    </xf>
    <xf numFmtId="0" fontId="3" fillId="2" borderId="34" xfId="0" applyFont="1" applyFill="1" applyBorder="1" applyAlignment="1">
      <alignment horizontal="center" vertical="center" textRotation="90" wrapText="1"/>
    </xf>
    <xf numFmtId="0" fontId="3" fillId="2" borderId="0" xfId="0" applyFont="1" applyFill="1" applyBorder="1" applyAlignment="1">
      <alignment horizontal="center" vertical="center" textRotation="90"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2" borderId="29" xfId="0" applyFont="1" applyFill="1" applyBorder="1" applyAlignment="1">
      <alignment horizontal="center" vertical="center" textRotation="90" wrapText="1"/>
    </xf>
    <xf numFmtId="0" fontId="3" fillId="2" borderId="24" xfId="0" applyFont="1" applyFill="1" applyBorder="1" applyAlignment="1">
      <alignment horizontal="center" vertical="center" textRotation="90" wrapText="1"/>
    </xf>
    <xf numFmtId="0" fontId="3" fillId="4" borderId="1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8"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pane xSplit="2" ySplit="2" topLeftCell="C3" activePane="bottomRight" state="frozen"/>
      <selection pane="topRight" activeCell="C1" sqref="C1"/>
      <selection pane="bottomLeft" activeCell="A3" sqref="A3"/>
      <selection pane="bottomRight" activeCell="C6" sqref="C6"/>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63.75" x14ac:dyDescent="0.25">
      <c r="A3" s="68" t="s">
        <v>74</v>
      </c>
      <c r="B3" s="72" t="s">
        <v>77</v>
      </c>
      <c r="C3" s="42" t="s">
        <v>78</v>
      </c>
      <c r="D3" s="42" t="s">
        <v>145</v>
      </c>
      <c r="E3" s="42" t="s">
        <v>141</v>
      </c>
      <c r="F3" s="28">
        <v>150000000</v>
      </c>
      <c r="G3" s="28">
        <v>35000000</v>
      </c>
      <c r="H3" s="28">
        <v>50000000</v>
      </c>
      <c r="I3" s="21">
        <v>50000000</v>
      </c>
    </row>
    <row r="4" spans="1:9" ht="25.5" x14ac:dyDescent="0.25">
      <c r="A4" s="69"/>
      <c r="B4" s="73"/>
      <c r="C4" s="43" t="s">
        <v>79</v>
      </c>
      <c r="D4" s="43" t="s">
        <v>142</v>
      </c>
      <c r="E4" s="43" t="s">
        <v>146</v>
      </c>
      <c r="F4" s="29">
        <v>35000000</v>
      </c>
      <c r="G4" s="29">
        <v>35000000</v>
      </c>
      <c r="H4" s="29">
        <v>0</v>
      </c>
      <c r="I4" s="19">
        <v>0</v>
      </c>
    </row>
    <row r="5" spans="1:9" ht="25.5" x14ac:dyDescent="0.25">
      <c r="A5" s="69"/>
      <c r="B5" s="73"/>
      <c r="C5" s="43" t="s">
        <v>80</v>
      </c>
      <c r="D5" s="43" t="s">
        <v>142</v>
      </c>
      <c r="E5" s="41" t="s">
        <v>141</v>
      </c>
      <c r="F5" s="29">
        <v>400000000</v>
      </c>
      <c r="G5" s="30">
        <v>120000000</v>
      </c>
      <c r="H5" s="29">
        <v>150000000</v>
      </c>
      <c r="I5" s="19">
        <v>150000000</v>
      </c>
    </row>
    <row r="6" spans="1:9" ht="92.45" customHeight="1" x14ac:dyDescent="0.25">
      <c r="A6" s="69"/>
      <c r="B6" s="74" t="s">
        <v>306</v>
      </c>
      <c r="C6" s="41" t="s">
        <v>307</v>
      </c>
      <c r="D6" s="41" t="s">
        <v>145</v>
      </c>
      <c r="E6" s="41" t="s">
        <v>141</v>
      </c>
      <c r="F6" s="37">
        <v>60000000</v>
      </c>
      <c r="G6" s="38">
        <f>F6/3</f>
        <v>20000000</v>
      </c>
      <c r="H6" s="37">
        <f>F6/3</f>
        <v>20000000</v>
      </c>
      <c r="I6" s="37">
        <f>F6/3</f>
        <v>20000000</v>
      </c>
    </row>
    <row r="7" spans="1:9" ht="25.5" x14ac:dyDescent="0.25">
      <c r="A7" s="69"/>
      <c r="B7" s="75"/>
      <c r="C7" s="41" t="s">
        <v>308</v>
      </c>
      <c r="D7" s="41" t="s">
        <v>145</v>
      </c>
      <c r="E7" s="41" t="s">
        <v>141</v>
      </c>
      <c r="F7" s="37">
        <v>30000000</v>
      </c>
      <c r="G7" s="38">
        <f>F7/3</f>
        <v>10000000</v>
      </c>
      <c r="H7" s="37">
        <f>F7/3</f>
        <v>10000000</v>
      </c>
      <c r="I7" s="37">
        <f>F7/3</f>
        <v>10000000</v>
      </c>
    </row>
    <row r="8" spans="1:9" ht="63.75" x14ac:dyDescent="0.25">
      <c r="A8" s="69"/>
      <c r="B8" s="75"/>
      <c r="C8" s="41" t="s">
        <v>309</v>
      </c>
      <c r="D8" s="41" t="s">
        <v>145</v>
      </c>
      <c r="E8" s="41" t="s">
        <v>141</v>
      </c>
      <c r="F8" s="37">
        <v>40000000</v>
      </c>
      <c r="G8" s="38">
        <f>F8/3</f>
        <v>13333333.333333334</v>
      </c>
      <c r="H8" s="37">
        <f>F8/3</f>
        <v>13333333.333333334</v>
      </c>
      <c r="I8" s="37">
        <f>F8/3</f>
        <v>13333333.333333334</v>
      </c>
    </row>
    <row r="9" spans="1:9" ht="51" x14ac:dyDescent="0.25">
      <c r="A9" s="69"/>
      <c r="B9" s="75"/>
      <c r="C9" s="41" t="s">
        <v>310</v>
      </c>
      <c r="D9" s="39" t="s">
        <v>312</v>
      </c>
      <c r="E9" s="41" t="s">
        <v>141</v>
      </c>
      <c r="F9" s="37">
        <v>24000000</v>
      </c>
      <c r="G9" s="38">
        <f>F9/3</f>
        <v>8000000</v>
      </c>
      <c r="H9" s="37">
        <f>F9/3</f>
        <v>8000000</v>
      </c>
      <c r="I9" s="37">
        <f>F9/3</f>
        <v>8000000</v>
      </c>
    </row>
    <row r="10" spans="1:9" ht="51" x14ac:dyDescent="0.25">
      <c r="A10" s="69"/>
      <c r="B10" s="76"/>
      <c r="C10" s="41" t="s">
        <v>311</v>
      </c>
      <c r="D10" s="39" t="s">
        <v>312</v>
      </c>
      <c r="E10" s="41" t="s">
        <v>141</v>
      </c>
      <c r="F10" s="37">
        <v>24000000</v>
      </c>
      <c r="G10" s="38">
        <f>F10/3</f>
        <v>8000000</v>
      </c>
      <c r="H10" s="37">
        <f>F10/3</f>
        <v>8000000</v>
      </c>
      <c r="I10" s="37">
        <f>F10/3</f>
        <v>8000000</v>
      </c>
    </row>
    <row r="11" spans="1:9" ht="51" x14ac:dyDescent="0.25">
      <c r="A11" s="69"/>
      <c r="B11" s="41" t="s">
        <v>72</v>
      </c>
      <c r="C11" s="41" t="s">
        <v>149</v>
      </c>
      <c r="D11" s="41" t="s">
        <v>145</v>
      </c>
      <c r="E11" s="41" t="s">
        <v>141</v>
      </c>
      <c r="F11" s="35">
        <f>SUM(G11:I11)</f>
        <v>4500000000</v>
      </c>
      <c r="G11" s="35">
        <v>1300000000</v>
      </c>
      <c r="H11" s="35">
        <v>1600000000</v>
      </c>
      <c r="I11" s="35">
        <v>1600000000</v>
      </c>
    </row>
    <row r="12" spans="1:9" s="7" customFormat="1" ht="38.25" x14ac:dyDescent="0.25">
      <c r="A12" s="69"/>
      <c r="B12" s="77" t="s">
        <v>227</v>
      </c>
      <c r="C12" s="45" t="s">
        <v>75</v>
      </c>
      <c r="D12" s="45" t="s">
        <v>150</v>
      </c>
      <c r="E12" s="45" t="s">
        <v>146</v>
      </c>
      <c r="F12" s="30" t="s">
        <v>296</v>
      </c>
      <c r="G12" s="30">
        <v>0</v>
      </c>
      <c r="H12" s="30">
        <v>0</v>
      </c>
      <c r="I12" s="18">
        <v>0</v>
      </c>
    </row>
    <row r="13" spans="1:9" s="7" customFormat="1" ht="25.5" x14ac:dyDescent="0.25">
      <c r="A13" s="69"/>
      <c r="B13" s="77"/>
      <c r="C13" s="45" t="s">
        <v>73</v>
      </c>
      <c r="D13" s="45" t="s">
        <v>145</v>
      </c>
      <c r="E13" s="45" t="s">
        <v>146</v>
      </c>
      <c r="F13" s="30" t="s">
        <v>296</v>
      </c>
      <c r="G13" s="30">
        <v>0</v>
      </c>
      <c r="H13" s="30">
        <v>0</v>
      </c>
      <c r="I13" s="18">
        <v>0</v>
      </c>
    </row>
    <row r="14" spans="1:9" s="7" customFormat="1" ht="32.450000000000003" customHeight="1" x14ac:dyDescent="0.25">
      <c r="A14" s="69"/>
      <c r="B14" s="77"/>
      <c r="C14" s="45" t="s">
        <v>228</v>
      </c>
      <c r="D14" s="45" t="s">
        <v>145</v>
      </c>
      <c r="E14" s="45" t="s">
        <v>146</v>
      </c>
      <c r="F14" s="30" t="s">
        <v>296</v>
      </c>
      <c r="G14" s="30">
        <v>0</v>
      </c>
      <c r="H14" s="30">
        <v>0</v>
      </c>
      <c r="I14" s="18">
        <v>0</v>
      </c>
    </row>
    <row r="15" spans="1:9" s="7" customFormat="1" ht="26.45" customHeight="1" x14ac:dyDescent="0.25">
      <c r="A15" s="69"/>
      <c r="B15" s="64" t="s">
        <v>76</v>
      </c>
      <c r="C15" s="45" t="s">
        <v>226</v>
      </c>
      <c r="D15" s="45" t="s">
        <v>145</v>
      </c>
      <c r="E15" s="45" t="s">
        <v>141</v>
      </c>
      <c r="F15" s="30">
        <f>SUM(G15:I15)</f>
        <v>210000000</v>
      </c>
      <c r="G15" s="30">
        <v>50000000</v>
      </c>
      <c r="H15" s="30">
        <v>80000000</v>
      </c>
      <c r="I15" s="18">
        <v>80000000</v>
      </c>
    </row>
    <row r="16" spans="1:9" s="7" customFormat="1" ht="25.5" x14ac:dyDescent="0.25">
      <c r="A16" s="69"/>
      <c r="B16" s="78"/>
      <c r="C16" s="45" t="s">
        <v>225</v>
      </c>
      <c r="D16" s="45" t="s">
        <v>145</v>
      </c>
      <c r="E16" s="45" t="s">
        <v>161</v>
      </c>
      <c r="F16" s="30">
        <f>SUM(G16:I16)</f>
        <v>150000000</v>
      </c>
      <c r="G16" s="30">
        <v>0</v>
      </c>
      <c r="H16" s="30">
        <v>75000000</v>
      </c>
      <c r="I16" s="18">
        <v>75000000</v>
      </c>
    </row>
    <row r="17" spans="1:9" s="7" customFormat="1" ht="51" x14ac:dyDescent="0.25">
      <c r="A17" s="69"/>
      <c r="B17" s="78"/>
      <c r="C17" s="45" t="s">
        <v>304</v>
      </c>
      <c r="D17" s="45" t="s">
        <v>145</v>
      </c>
      <c r="E17" s="45" t="s">
        <v>161</v>
      </c>
      <c r="F17" s="30">
        <v>120000000</v>
      </c>
      <c r="G17" s="30">
        <v>0</v>
      </c>
      <c r="H17" s="30">
        <v>80000000</v>
      </c>
      <c r="I17" s="18">
        <v>40000000</v>
      </c>
    </row>
    <row r="18" spans="1:9" s="7" customFormat="1" ht="50.45" customHeight="1" x14ac:dyDescent="0.25">
      <c r="A18" s="69"/>
      <c r="B18" s="79"/>
      <c r="C18" s="45" t="s">
        <v>305</v>
      </c>
      <c r="D18" s="45" t="s">
        <v>145</v>
      </c>
      <c r="E18" s="45" t="s">
        <v>163</v>
      </c>
      <c r="F18" s="30">
        <v>85000000</v>
      </c>
      <c r="G18" s="30">
        <v>0</v>
      </c>
      <c r="H18" s="30">
        <v>0</v>
      </c>
      <c r="I18" s="18">
        <f>F18</f>
        <v>85000000</v>
      </c>
    </row>
    <row r="19" spans="1:9" s="7" customFormat="1" ht="51" x14ac:dyDescent="0.25">
      <c r="A19" s="69"/>
      <c r="B19" s="40" t="s">
        <v>274</v>
      </c>
      <c r="C19" s="45" t="s">
        <v>275</v>
      </c>
      <c r="D19" s="45" t="s">
        <v>142</v>
      </c>
      <c r="E19" s="45" t="s">
        <v>141</v>
      </c>
      <c r="F19" s="30">
        <f>SUM(G19:I19)</f>
        <v>230000000</v>
      </c>
      <c r="G19" s="30">
        <v>70000000</v>
      </c>
      <c r="H19" s="30">
        <v>80000000</v>
      </c>
      <c r="I19" s="18">
        <v>80000000</v>
      </c>
    </row>
    <row r="20" spans="1:9" s="7" customFormat="1" ht="38.25" customHeight="1" x14ac:dyDescent="0.25">
      <c r="A20" s="69"/>
      <c r="B20" s="64" t="s">
        <v>85</v>
      </c>
      <c r="C20" s="9" t="s">
        <v>216</v>
      </c>
      <c r="D20" s="45" t="s">
        <v>145</v>
      </c>
      <c r="E20" s="45" t="s">
        <v>155</v>
      </c>
      <c r="F20" s="30">
        <f t="shared" ref="F20:F23" si="0">SUM(G20:I20)</f>
        <v>280000000</v>
      </c>
      <c r="G20" s="30">
        <v>0</v>
      </c>
      <c r="H20" s="30">
        <v>280000000</v>
      </c>
      <c r="I20" s="18">
        <v>0</v>
      </c>
    </row>
    <row r="21" spans="1:9" s="7" customFormat="1" ht="25.5" x14ac:dyDescent="0.25">
      <c r="A21" s="70"/>
      <c r="B21" s="79"/>
      <c r="C21" s="12" t="s">
        <v>86</v>
      </c>
      <c r="D21" s="45" t="s">
        <v>145</v>
      </c>
      <c r="E21" s="45" t="s">
        <v>152</v>
      </c>
      <c r="F21" s="30">
        <f t="shared" si="0"/>
        <v>88000000</v>
      </c>
      <c r="G21" s="31">
        <v>38000000</v>
      </c>
      <c r="H21" s="31">
        <v>50000000</v>
      </c>
      <c r="I21" s="23">
        <v>0</v>
      </c>
    </row>
    <row r="22" spans="1:9" s="7" customFormat="1" ht="25.5" x14ac:dyDescent="0.25">
      <c r="A22" s="70"/>
      <c r="B22" s="64" t="s">
        <v>222</v>
      </c>
      <c r="C22" s="12" t="s">
        <v>229</v>
      </c>
      <c r="D22" s="45" t="s">
        <v>145</v>
      </c>
      <c r="E22" s="45" t="s">
        <v>152</v>
      </c>
      <c r="F22" s="30">
        <f t="shared" si="0"/>
        <v>70000000</v>
      </c>
      <c r="G22" s="31">
        <v>35000000</v>
      </c>
      <c r="H22" s="31">
        <v>35000000</v>
      </c>
      <c r="I22" s="23">
        <v>0</v>
      </c>
    </row>
    <row r="23" spans="1:9" s="7" customFormat="1" ht="26.25" thickBot="1" x14ac:dyDescent="0.3">
      <c r="A23" s="71"/>
      <c r="B23" s="65"/>
      <c r="C23" s="10" t="s">
        <v>223</v>
      </c>
      <c r="D23" s="46" t="s">
        <v>145</v>
      </c>
      <c r="E23" s="46" t="s">
        <v>141</v>
      </c>
      <c r="F23" s="30">
        <f t="shared" si="0"/>
        <v>120000000</v>
      </c>
      <c r="G23" s="32">
        <v>0</v>
      </c>
      <c r="H23" s="32">
        <v>120000000</v>
      </c>
      <c r="I23" s="22">
        <v>0</v>
      </c>
    </row>
    <row r="24" spans="1:9" x14ac:dyDescent="0.25">
      <c r="A24" s="63" t="s">
        <v>387</v>
      </c>
      <c r="B24" s="63"/>
      <c r="C24" s="63"/>
      <c r="D24" s="63"/>
      <c r="E24" s="63"/>
      <c r="F24" s="63"/>
      <c r="G24" s="63"/>
      <c r="H24" s="63"/>
      <c r="I24" s="63"/>
    </row>
    <row r="25" spans="1:9" x14ac:dyDescent="0.25">
      <c r="A25" s="63"/>
      <c r="B25" s="63"/>
      <c r="C25" s="63"/>
      <c r="D25" s="63"/>
      <c r="E25" s="63"/>
      <c r="F25" s="63"/>
      <c r="G25" s="63"/>
      <c r="H25" s="63"/>
      <c r="I25" s="63"/>
    </row>
  </sheetData>
  <autoFilter ref="A2:F23"/>
  <mergeCells count="9">
    <mergeCell ref="A24:I25"/>
    <mergeCell ref="B22:B23"/>
    <mergeCell ref="A1:I1"/>
    <mergeCell ref="A3:A23"/>
    <mergeCell ref="B3:B5"/>
    <mergeCell ref="B6:B10"/>
    <mergeCell ref="B12:B14"/>
    <mergeCell ref="B15:B18"/>
    <mergeCell ref="B20:B21"/>
  </mergeCells>
  <pageMargins left="0.7" right="0.7" top="0.75" bottom="0.75" header="0.3" footer="0.3"/>
  <pageSetup scale="58"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workbookViewId="0">
      <pane xSplit="2" ySplit="2" topLeftCell="H3" activePane="bottomRight" state="frozen"/>
      <selection pane="topRight" activeCell="C1" sqref="C1"/>
      <selection pane="bottomLeft" activeCell="A3" sqref="A3"/>
      <selection pane="bottomRight" activeCell="A11" sqref="A11:I13"/>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s="7" customFormat="1" ht="26.45" customHeight="1" x14ac:dyDescent="0.25">
      <c r="A3" s="68" t="s">
        <v>81</v>
      </c>
      <c r="B3" s="93" t="s">
        <v>82</v>
      </c>
      <c r="C3" s="11" t="s">
        <v>83</v>
      </c>
      <c r="D3" s="47" t="s">
        <v>145</v>
      </c>
      <c r="E3" s="47" t="s">
        <v>146</v>
      </c>
      <c r="F3" s="33">
        <f>SUM(G3:I3)</f>
        <v>30000000</v>
      </c>
      <c r="G3" s="33">
        <v>30000000</v>
      </c>
      <c r="H3" s="33">
        <v>0</v>
      </c>
      <c r="I3" s="17">
        <v>0</v>
      </c>
    </row>
    <row r="4" spans="1:9" s="7" customFormat="1" ht="25.5" x14ac:dyDescent="0.25">
      <c r="A4" s="69"/>
      <c r="B4" s="78"/>
      <c r="C4" s="9" t="s">
        <v>153</v>
      </c>
      <c r="D4" s="45" t="s">
        <v>145</v>
      </c>
      <c r="E4" s="45" t="s">
        <v>146</v>
      </c>
      <c r="F4" s="30">
        <f>SUM(G4:I4)</f>
        <v>80000000</v>
      </c>
      <c r="G4" s="30">
        <v>80000000</v>
      </c>
      <c r="H4" s="30">
        <v>0</v>
      </c>
      <c r="I4" s="18">
        <v>0</v>
      </c>
    </row>
    <row r="5" spans="1:9" s="7" customFormat="1" ht="25.5" x14ac:dyDescent="0.25">
      <c r="A5" s="69"/>
      <c r="B5" s="78"/>
      <c r="C5" s="9" t="s">
        <v>87</v>
      </c>
      <c r="D5" s="45" t="s">
        <v>145</v>
      </c>
      <c r="E5" s="45" t="s">
        <v>141</v>
      </c>
      <c r="F5" s="30">
        <f>SUM(G5:I5)</f>
        <v>315000000</v>
      </c>
      <c r="G5" s="30">
        <v>75000000</v>
      </c>
      <c r="H5" s="30">
        <v>120000000</v>
      </c>
      <c r="I5" s="18">
        <v>120000000</v>
      </c>
    </row>
    <row r="6" spans="1:9" s="7" customFormat="1" ht="38.25" x14ac:dyDescent="0.25">
      <c r="A6" s="69"/>
      <c r="B6" s="78"/>
      <c r="C6" s="9" t="s">
        <v>90</v>
      </c>
      <c r="D6" s="45" t="s">
        <v>145</v>
      </c>
      <c r="E6" s="45" t="s">
        <v>146</v>
      </c>
      <c r="F6" s="30">
        <f>SUM(G6:I6)</f>
        <v>35000000</v>
      </c>
      <c r="G6" s="30">
        <v>35000000</v>
      </c>
      <c r="H6" s="30">
        <v>0</v>
      </c>
      <c r="I6" s="18">
        <v>0</v>
      </c>
    </row>
    <row r="7" spans="1:9" s="7" customFormat="1" ht="25.5" x14ac:dyDescent="0.25">
      <c r="A7" s="69"/>
      <c r="B7" s="79"/>
      <c r="C7" s="9" t="s">
        <v>313</v>
      </c>
      <c r="D7" s="45" t="s">
        <v>145</v>
      </c>
      <c r="E7" s="45" t="s">
        <v>146</v>
      </c>
      <c r="F7" s="30">
        <v>60000000</v>
      </c>
      <c r="G7" s="30">
        <f>F7</f>
        <v>60000000</v>
      </c>
      <c r="H7" s="30"/>
      <c r="I7" s="18"/>
    </row>
    <row r="8" spans="1:9" s="7" customFormat="1" ht="25.5" x14ac:dyDescent="0.25">
      <c r="A8" s="69"/>
      <c r="B8" s="77" t="s">
        <v>77</v>
      </c>
      <c r="C8" s="9" t="s">
        <v>84</v>
      </c>
      <c r="D8" s="45" t="s">
        <v>145</v>
      </c>
      <c r="E8" s="45" t="s">
        <v>146</v>
      </c>
      <c r="F8" s="30">
        <f>SUM(G8:I8)</f>
        <v>120000000</v>
      </c>
      <c r="G8" s="30">
        <v>120000000</v>
      </c>
      <c r="H8" s="30">
        <v>0</v>
      </c>
      <c r="I8" s="18">
        <v>0</v>
      </c>
    </row>
    <row r="9" spans="1:9" s="7" customFormat="1" ht="36" customHeight="1" x14ac:dyDescent="0.25">
      <c r="A9" s="69"/>
      <c r="B9" s="77"/>
      <c r="C9" s="9" t="s">
        <v>88</v>
      </c>
      <c r="D9" s="45" t="s">
        <v>145</v>
      </c>
      <c r="E9" s="45" t="s">
        <v>146</v>
      </c>
      <c r="F9" s="30" t="s">
        <v>151</v>
      </c>
      <c r="G9" s="30"/>
      <c r="H9" s="30"/>
      <c r="I9" s="18"/>
    </row>
    <row r="10" spans="1:9" s="7" customFormat="1" ht="26.25" thickBot="1" x14ac:dyDescent="0.3">
      <c r="A10" s="71"/>
      <c r="B10" s="94"/>
      <c r="C10" s="10" t="s">
        <v>89</v>
      </c>
      <c r="D10" s="46" t="s">
        <v>145</v>
      </c>
      <c r="E10" s="46" t="s">
        <v>146</v>
      </c>
      <c r="F10" s="32">
        <f t="shared" ref="F10" si="0">SUM(G10:I10)</f>
        <v>150000000</v>
      </c>
      <c r="G10" s="32">
        <v>150000000</v>
      </c>
      <c r="H10" s="32">
        <v>0</v>
      </c>
      <c r="I10" s="22">
        <v>0</v>
      </c>
    </row>
    <row r="11" spans="1:9" x14ac:dyDescent="0.25">
      <c r="A11" s="83" t="s">
        <v>387</v>
      </c>
      <c r="B11" s="83"/>
      <c r="C11" s="83"/>
      <c r="D11" s="83"/>
      <c r="E11" s="83"/>
      <c r="F11" s="83"/>
      <c r="G11" s="83"/>
      <c r="H11" s="83"/>
      <c r="I11" s="83"/>
    </row>
    <row r="12" spans="1:9" x14ac:dyDescent="0.25">
      <c r="A12" s="63"/>
      <c r="B12" s="63"/>
      <c r="C12" s="63"/>
      <c r="D12" s="63"/>
      <c r="E12" s="63"/>
      <c r="F12" s="63"/>
      <c r="G12" s="63"/>
      <c r="H12" s="63"/>
      <c r="I12" s="63"/>
    </row>
    <row r="13" spans="1:9" x14ac:dyDescent="0.25">
      <c r="A13" s="63"/>
      <c r="B13" s="63"/>
      <c r="C13" s="63"/>
      <c r="D13" s="63"/>
      <c r="E13" s="63"/>
      <c r="F13" s="63"/>
      <c r="G13" s="63"/>
      <c r="H13" s="63"/>
      <c r="I13" s="63"/>
    </row>
  </sheetData>
  <autoFilter ref="A2:F10"/>
  <mergeCells count="5">
    <mergeCell ref="A3:A10"/>
    <mergeCell ref="B3:B7"/>
    <mergeCell ref="B8:B10"/>
    <mergeCell ref="A1:I1"/>
    <mergeCell ref="A11:I13"/>
  </mergeCells>
  <pageMargins left="0.7" right="0.7" top="0.75" bottom="0.75" header="0.3" footer="0.3"/>
  <pageSetup scale="58"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zoomScaleNormal="100" workbookViewId="0">
      <pane xSplit="2" ySplit="2" topLeftCell="H110" activePane="bottomRight" state="frozen"/>
      <selection pane="topRight" activeCell="C1" sqref="C1"/>
      <selection pane="bottomLeft" activeCell="A3" sqref="A3"/>
      <selection pane="bottomRight" activeCell="B126" sqref="B126"/>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63.75" x14ac:dyDescent="0.25">
      <c r="A3" s="95" t="s">
        <v>108</v>
      </c>
      <c r="B3" s="111" t="s">
        <v>324</v>
      </c>
      <c r="C3" s="55" t="s">
        <v>235</v>
      </c>
      <c r="D3" s="42" t="s">
        <v>165</v>
      </c>
      <c r="E3" s="42" t="s">
        <v>141</v>
      </c>
      <c r="F3" s="28">
        <f>SUM(G3:I3)</f>
        <v>210000000</v>
      </c>
      <c r="G3" s="28">
        <v>50000000</v>
      </c>
      <c r="H3" s="28">
        <v>80000000</v>
      </c>
      <c r="I3" s="21">
        <v>80000000</v>
      </c>
    </row>
    <row r="4" spans="1:9" ht="25.5" x14ac:dyDescent="0.25">
      <c r="A4" s="96"/>
      <c r="B4" s="112"/>
      <c r="C4" s="52" t="s">
        <v>234</v>
      </c>
      <c r="D4" s="43" t="s">
        <v>165</v>
      </c>
      <c r="E4" s="43" t="s">
        <v>155</v>
      </c>
      <c r="F4" s="29">
        <f>SUM(G4:I4)</f>
        <v>500000000</v>
      </c>
      <c r="G4" s="29">
        <v>0</v>
      </c>
      <c r="H4" s="29">
        <v>500000000</v>
      </c>
      <c r="I4" s="19">
        <v>0</v>
      </c>
    </row>
    <row r="5" spans="1:9" ht="36.75" customHeight="1" x14ac:dyDescent="0.25">
      <c r="A5" s="96"/>
      <c r="B5" s="112"/>
      <c r="C5" s="53" t="s">
        <v>242</v>
      </c>
      <c r="D5" s="45" t="s">
        <v>165</v>
      </c>
      <c r="E5" s="45" t="s">
        <v>146</v>
      </c>
      <c r="F5" s="30" t="s">
        <v>151</v>
      </c>
      <c r="G5" s="30">
        <v>0</v>
      </c>
      <c r="H5" s="30">
        <v>0</v>
      </c>
      <c r="I5" s="19">
        <v>0</v>
      </c>
    </row>
    <row r="6" spans="1:9" ht="25.5" x14ac:dyDescent="0.25">
      <c r="A6" s="96"/>
      <c r="B6" s="112"/>
      <c r="C6" s="52" t="s">
        <v>21</v>
      </c>
      <c r="D6" s="43" t="s">
        <v>165</v>
      </c>
      <c r="E6" s="43" t="s">
        <v>155</v>
      </c>
      <c r="F6" s="29">
        <f t="shared" ref="F6:F12" si="0">SUM(G6:I6)</f>
        <v>1200000000</v>
      </c>
      <c r="G6" s="29">
        <v>0</v>
      </c>
      <c r="H6" s="29">
        <v>1200000000</v>
      </c>
      <c r="I6" s="19">
        <v>0</v>
      </c>
    </row>
    <row r="7" spans="1:9" ht="76.5" x14ac:dyDescent="0.25">
      <c r="A7" s="96"/>
      <c r="B7" s="112"/>
      <c r="C7" s="52" t="s">
        <v>243</v>
      </c>
      <c r="D7" s="43" t="s">
        <v>165</v>
      </c>
      <c r="E7" s="43" t="s">
        <v>146</v>
      </c>
      <c r="F7" s="29">
        <f t="shared" si="0"/>
        <v>1400000000</v>
      </c>
      <c r="G7" s="29">
        <v>1400000000</v>
      </c>
      <c r="H7" s="29">
        <v>0</v>
      </c>
      <c r="I7" s="19">
        <v>0</v>
      </c>
    </row>
    <row r="8" spans="1:9" ht="38.25" x14ac:dyDescent="0.25">
      <c r="A8" s="96"/>
      <c r="B8" s="112"/>
      <c r="C8" s="52" t="s">
        <v>244</v>
      </c>
      <c r="D8" s="43" t="s">
        <v>165</v>
      </c>
      <c r="E8" s="43" t="s">
        <v>161</v>
      </c>
      <c r="F8" s="29">
        <f t="shared" si="0"/>
        <v>200000000</v>
      </c>
      <c r="G8" s="29">
        <v>0</v>
      </c>
      <c r="H8" s="29">
        <v>100000000</v>
      </c>
      <c r="I8" s="19">
        <v>100000000</v>
      </c>
    </row>
    <row r="9" spans="1:9" ht="38.25" x14ac:dyDescent="0.25">
      <c r="A9" s="96"/>
      <c r="B9" s="112"/>
      <c r="C9" s="52" t="s">
        <v>22</v>
      </c>
      <c r="D9" s="43" t="s">
        <v>165</v>
      </c>
      <c r="E9" s="43" t="s">
        <v>161</v>
      </c>
      <c r="F9" s="29">
        <f t="shared" si="0"/>
        <v>600000000</v>
      </c>
      <c r="G9" s="29">
        <v>0</v>
      </c>
      <c r="H9" s="29">
        <v>300000000</v>
      </c>
      <c r="I9" s="19">
        <v>300000000</v>
      </c>
    </row>
    <row r="10" spans="1:9" ht="38.25" x14ac:dyDescent="0.25">
      <c r="A10" s="96"/>
      <c r="B10" s="112"/>
      <c r="C10" s="52" t="s">
        <v>200</v>
      </c>
      <c r="D10" s="43" t="s">
        <v>165</v>
      </c>
      <c r="E10" s="43" t="s">
        <v>155</v>
      </c>
      <c r="F10" s="29">
        <f t="shared" si="0"/>
        <v>12000000000</v>
      </c>
      <c r="G10" s="29">
        <v>0</v>
      </c>
      <c r="H10" s="29">
        <v>12000000000</v>
      </c>
      <c r="I10" s="19">
        <v>0</v>
      </c>
    </row>
    <row r="11" spans="1:9" ht="25.5" x14ac:dyDescent="0.25">
      <c r="A11" s="96"/>
      <c r="B11" s="112"/>
      <c r="C11" s="52" t="s">
        <v>236</v>
      </c>
      <c r="D11" s="43" t="s">
        <v>165</v>
      </c>
      <c r="E11" s="43" t="s">
        <v>141</v>
      </c>
      <c r="F11" s="29">
        <f t="shared" si="0"/>
        <v>14500000000</v>
      </c>
      <c r="G11" s="29">
        <v>2500000000</v>
      </c>
      <c r="H11" s="29">
        <v>7000000000</v>
      </c>
      <c r="I11" s="19">
        <v>5000000000</v>
      </c>
    </row>
    <row r="12" spans="1:9" ht="38.25" x14ac:dyDescent="0.25">
      <c r="A12" s="96"/>
      <c r="B12" s="112"/>
      <c r="C12" s="52" t="s">
        <v>237</v>
      </c>
      <c r="D12" s="43" t="s">
        <v>165</v>
      </c>
      <c r="E12" s="43" t="s">
        <v>161</v>
      </c>
      <c r="F12" s="29">
        <f t="shared" si="0"/>
        <v>9500000000</v>
      </c>
      <c r="G12" s="29">
        <v>0</v>
      </c>
      <c r="H12" s="29">
        <v>3500000000</v>
      </c>
      <c r="I12" s="19">
        <v>6000000000</v>
      </c>
    </row>
    <row r="13" spans="1:9" ht="76.5" x14ac:dyDescent="0.25">
      <c r="A13" s="96"/>
      <c r="B13" s="112"/>
      <c r="C13" s="52" t="s">
        <v>209</v>
      </c>
      <c r="D13" s="43" t="s">
        <v>165</v>
      </c>
      <c r="E13" s="43" t="s">
        <v>141</v>
      </c>
      <c r="F13" s="29">
        <v>12000000000</v>
      </c>
      <c r="G13" s="29">
        <v>1200000000</v>
      </c>
      <c r="H13" s="29">
        <v>3500000000</v>
      </c>
      <c r="I13" s="19">
        <v>6000000000</v>
      </c>
    </row>
    <row r="14" spans="1:9" ht="25.5" x14ac:dyDescent="0.25">
      <c r="A14" s="96"/>
      <c r="B14" s="112"/>
      <c r="C14" s="52" t="s">
        <v>166</v>
      </c>
      <c r="D14" s="43" t="s">
        <v>165</v>
      </c>
      <c r="E14" s="43" t="s">
        <v>141</v>
      </c>
      <c r="F14" s="29">
        <f t="shared" ref="F14:F22" si="1">SUM(G14:I14)</f>
        <v>5500000000</v>
      </c>
      <c r="G14" s="29">
        <v>2800000000</v>
      </c>
      <c r="H14" s="29">
        <v>200000000</v>
      </c>
      <c r="I14" s="19">
        <v>2500000000</v>
      </c>
    </row>
    <row r="15" spans="1:9" ht="51" x14ac:dyDescent="0.25">
      <c r="A15" s="96"/>
      <c r="B15" s="112"/>
      <c r="C15" s="52" t="s">
        <v>245</v>
      </c>
      <c r="D15" s="43" t="s">
        <v>165</v>
      </c>
      <c r="E15" s="43" t="s">
        <v>141</v>
      </c>
      <c r="F15" s="29">
        <f t="shared" si="1"/>
        <v>250000000</v>
      </c>
      <c r="G15" s="29">
        <v>0</v>
      </c>
      <c r="H15" s="29">
        <v>250000000</v>
      </c>
      <c r="I15" s="19">
        <v>0</v>
      </c>
    </row>
    <row r="16" spans="1:9" ht="38.25" x14ac:dyDescent="0.25">
      <c r="A16" s="96"/>
      <c r="B16" s="112"/>
      <c r="C16" s="52" t="s">
        <v>240</v>
      </c>
      <c r="D16" s="43" t="s">
        <v>165</v>
      </c>
      <c r="E16" s="43" t="s">
        <v>141</v>
      </c>
      <c r="F16" s="29">
        <f t="shared" si="1"/>
        <v>800000000</v>
      </c>
      <c r="G16" s="29">
        <v>100000000</v>
      </c>
      <c r="H16" s="29">
        <v>200000000</v>
      </c>
      <c r="I16" s="19">
        <v>500000000</v>
      </c>
    </row>
    <row r="17" spans="1:9" ht="38.25" x14ac:dyDescent="0.25">
      <c r="A17" s="96"/>
      <c r="B17" s="112"/>
      <c r="C17" s="52" t="s">
        <v>167</v>
      </c>
      <c r="D17" s="43" t="s">
        <v>165</v>
      </c>
      <c r="E17" s="43" t="s">
        <v>238</v>
      </c>
      <c r="F17" s="29">
        <f t="shared" si="1"/>
        <v>750000000</v>
      </c>
      <c r="G17" s="29">
        <v>250000000</v>
      </c>
      <c r="H17" s="29">
        <v>250000000</v>
      </c>
      <c r="I17" s="19">
        <v>250000000</v>
      </c>
    </row>
    <row r="18" spans="1:9" ht="25.5" x14ac:dyDescent="0.25">
      <c r="A18" s="96"/>
      <c r="B18" s="112"/>
      <c r="C18" s="52" t="s">
        <v>211</v>
      </c>
      <c r="D18" s="43" t="s">
        <v>165</v>
      </c>
      <c r="E18" s="43" t="s">
        <v>141</v>
      </c>
      <c r="F18" s="29">
        <f t="shared" si="1"/>
        <v>530000000</v>
      </c>
      <c r="G18" s="29">
        <v>80000000</v>
      </c>
      <c r="H18" s="29">
        <v>200000000</v>
      </c>
      <c r="I18" s="19">
        <v>250000000</v>
      </c>
    </row>
    <row r="19" spans="1:9" ht="25.5" x14ac:dyDescent="0.25">
      <c r="A19" s="96"/>
      <c r="B19" s="112"/>
      <c r="C19" s="52" t="s">
        <v>8</v>
      </c>
      <c r="D19" s="43" t="s">
        <v>165</v>
      </c>
      <c r="E19" s="43" t="s">
        <v>141</v>
      </c>
      <c r="F19" s="29">
        <f t="shared" si="1"/>
        <v>105000000</v>
      </c>
      <c r="G19" s="29">
        <v>35000000</v>
      </c>
      <c r="H19" s="29">
        <v>35000000</v>
      </c>
      <c r="I19" s="19">
        <v>35000000</v>
      </c>
    </row>
    <row r="20" spans="1:9" s="7" customFormat="1" ht="38.25" x14ac:dyDescent="0.25">
      <c r="A20" s="96"/>
      <c r="B20" s="112"/>
      <c r="C20" s="53" t="s">
        <v>239</v>
      </c>
      <c r="D20" s="45" t="s">
        <v>165</v>
      </c>
      <c r="E20" s="45" t="s">
        <v>141</v>
      </c>
      <c r="F20" s="30">
        <f t="shared" si="1"/>
        <v>300000000</v>
      </c>
      <c r="G20" s="30">
        <v>0</v>
      </c>
      <c r="H20" s="30">
        <v>0</v>
      </c>
      <c r="I20" s="18">
        <v>300000000</v>
      </c>
    </row>
    <row r="21" spans="1:9" s="7" customFormat="1" ht="25.5" x14ac:dyDescent="0.25">
      <c r="A21" s="96"/>
      <c r="B21" s="112"/>
      <c r="C21" s="53" t="s">
        <v>9</v>
      </c>
      <c r="D21" s="45" t="s">
        <v>165</v>
      </c>
      <c r="E21" s="45" t="s">
        <v>141</v>
      </c>
      <c r="F21" s="30">
        <f t="shared" si="1"/>
        <v>105000000</v>
      </c>
      <c r="G21" s="29">
        <v>35000000</v>
      </c>
      <c r="H21" s="29">
        <v>35000000</v>
      </c>
      <c r="I21" s="19">
        <v>35000000</v>
      </c>
    </row>
    <row r="22" spans="1:9" s="7" customFormat="1" ht="25.5" x14ac:dyDescent="0.25">
      <c r="A22" s="96"/>
      <c r="B22" s="112"/>
      <c r="C22" s="53" t="s">
        <v>210</v>
      </c>
      <c r="D22" s="45" t="s">
        <v>165</v>
      </c>
      <c r="E22" s="45" t="s">
        <v>146</v>
      </c>
      <c r="F22" s="30">
        <f t="shared" si="1"/>
        <v>50000000</v>
      </c>
      <c r="G22" s="30">
        <v>50000000</v>
      </c>
      <c r="H22" s="30">
        <v>0</v>
      </c>
      <c r="I22" s="18">
        <v>0</v>
      </c>
    </row>
    <row r="23" spans="1:9" s="7" customFormat="1" ht="127.5" x14ac:dyDescent="0.25">
      <c r="A23" s="96"/>
      <c r="B23" s="112"/>
      <c r="C23" s="53" t="s">
        <v>253</v>
      </c>
      <c r="D23" s="45" t="s">
        <v>165</v>
      </c>
      <c r="E23" s="45" t="s">
        <v>141</v>
      </c>
      <c r="F23" s="27">
        <f t="shared" ref="F23:F32" si="2">SUM(G23:I23)</f>
        <v>5050000000</v>
      </c>
      <c r="G23" s="27">
        <v>50000000</v>
      </c>
      <c r="H23" s="27">
        <v>2500000000</v>
      </c>
      <c r="I23" s="27">
        <v>2500000000</v>
      </c>
    </row>
    <row r="24" spans="1:9" s="7" customFormat="1" ht="89.25" x14ac:dyDescent="0.25">
      <c r="A24" s="96"/>
      <c r="B24" s="112"/>
      <c r="C24" s="53" t="s">
        <v>277</v>
      </c>
      <c r="D24" s="45" t="s">
        <v>165</v>
      </c>
      <c r="E24" s="45" t="s">
        <v>141</v>
      </c>
      <c r="F24" s="30">
        <f t="shared" si="2"/>
        <v>1600000000</v>
      </c>
      <c r="G24" s="30">
        <v>600000000</v>
      </c>
      <c r="H24" s="30">
        <v>500000000</v>
      </c>
      <c r="I24" s="18">
        <v>500000000</v>
      </c>
    </row>
    <row r="25" spans="1:9" s="7" customFormat="1" ht="25.5" x14ac:dyDescent="0.25">
      <c r="A25" s="96"/>
      <c r="B25" s="112"/>
      <c r="C25" s="53" t="s">
        <v>252</v>
      </c>
      <c r="D25" s="45" t="s">
        <v>165</v>
      </c>
      <c r="E25" s="45" t="s">
        <v>141</v>
      </c>
      <c r="F25" s="30">
        <f t="shared" si="2"/>
        <v>60000000</v>
      </c>
      <c r="G25" s="30">
        <v>20000000</v>
      </c>
      <c r="H25" s="30">
        <v>20000000</v>
      </c>
      <c r="I25" s="18">
        <v>20000000</v>
      </c>
    </row>
    <row r="26" spans="1:9" s="7" customFormat="1" ht="25.5" x14ac:dyDescent="0.25">
      <c r="A26" s="96"/>
      <c r="B26" s="112"/>
      <c r="C26" s="53" t="s">
        <v>278</v>
      </c>
      <c r="D26" s="45" t="s">
        <v>165</v>
      </c>
      <c r="E26" s="45" t="s">
        <v>146</v>
      </c>
      <c r="F26" s="30">
        <f t="shared" si="2"/>
        <v>35000000</v>
      </c>
      <c r="G26" s="30">
        <v>35000000</v>
      </c>
      <c r="H26" s="30">
        <v>0</v>
      </c>
      <c r="I26" s="18">
        <v>0</v>
      </c>
    </row>
    <row r="27" spans="1:9" s="7" customFormat="1" ht="51" x14ac:dyDescent="0.25">
      <c r="A27" s="96"/>
      <c r="B27" s="112"/>
      <c r="C27" s="53" t="s">
        <v>279</v>
      </c>
      <c r="D27" s="45" t="s">
        <v>140</v>
      </c>
      <c r="E27" s="45" t="s">
        <v>146</v>
      </c>
      <c r="F27" s="30">
        <f t="shared" si="2"/>
        <v>50000000</v>
      </c>
      <c r="G27" s="30">
        <v>50000000</v>
      </c>
      <c r="H27" s="30">
        <v>0</v>
      </c>
      <c r="I27" s="18">
        <v>0</v>
      </c>
    </row>
    <row r="28" spans="1:9" s="7" customFormat="1" x14ac:dyDescent="0.25">
      <c r="A28" s="96"/>
      <c r="B28" s="112"/>
      <c r="C28" s="53" t="s">
        <v>250</v>
      </c>
      <c r="D28" s="45" t="s">
        <v>165</v>
      </c>
      <c r="E28" s="45" t="s">
        <v>155</v>
      </c>
      <c r="F28" s="30">
        <v>110000000</v>
      </c>
      <c r="G28" s="30">
        <v>0</v>
      </c>
      <c r="H28" s="30">
        <f>F28</f>
        <v>110000000</v>
      </c>
      <c r="I28" s="18">
        <v>0</v>
      </c>
    </row>
    <row r="29" spans="1:9" s="7" customFormat="1" ht="51" x14ac:dyDescent="0.25">
      <c r="A29" s="96"/>
      <c r="B29" s="112"/>
      <c r="C29" s="53" t="s">
        <v>249</v>
      </c>
      <c r="D29" s="45" t="s">
        <v>140</v>
      </c>
      <c r="E29" s="45" t="s">
        <v>161</v>
      </c>
      <c r="F29" s="30">
        <f t="shared" si="2"/>
        <v>5000000000</v>
      </c>
      <c r="G29" s="30">
        <v>0</v>
      </c>
      <c r="H29" s="30">
        <v>1500000000</v>
      </c>
      <c r="I29" s="18">
        <v>3500000000</v>
      </c>
    </row>
    <row r="30" spans="1:9" s="7" customFormat="1" ht="38.25" x14ac:dyDescent="0.25">
      <c r="A30" s="96"/>
      <c r="B30" s="112"/>
      <c r="C30" s="53" t="s">
        <v>248</v>
      </c>
      <c r="D30" s="45" t="s">
        <v>142</v>
      </c>
      <c r="E30" s="45" t="s">
        <v>155</v>
      </c>
      <c r="F30" s="30">
        <f t="shared" si="2"/>
        <v>250000000</v>
      </c>
      <c r="G30" s="30">
        <v>0</v>
      </c>
      <c r="H30" s="30">
        <v>250000000</v>
      </c>
      <c r="I30" s="18">
        <v>0</v>
      </c>
    </row>
    <row r="31" spans="1:9" s="7" customFormat="1" ht="38.25" x14ac:dyDescent="0.25">
      <c r="A31" s="96"/>
      <c r="B31" s="112"/>
      <c r="C31" s="53" t="s">
        <v>247</v>
      </c>
      <c r="D31" s="45" t="s">
        <v>143</v>
      </c>
      <c r="E31" s="45" t="s">
        <v>146</v>
      </c>
      <c r="F31" s="30">
        <f t="shared" si="2"/>
        <v>800000000</v>
      </c>
      <c r="G31" s="30">
        <v>800000000</v>
      </c>
      <c r="H31" s="30">
        <v>0</v>
      </c>
      <c r="I31" s="18">
        <v>0</v>
      </c>
    </row>
    <row r="32" spans="1:9" s="7" customFormat="1" ht="38.25" x14ac:dyDescent="0.25">
      <c r="A32" s="96"/>
      <c r="B32" s="112"/>
      <c r="C32" s="53" t="s">
        <v>246</v>
      </c>
      <c r="D32" s="45" t="s">
        <v>143</v>
      </c>
      <c r="E32" s="45" t="s">
        <v>146</v>
      </c>
      <c r="F32" s="30">
        <f t="shared" si="2"/>
        <v>500000000</v>
      </c>
      <c r="G32" s="30">
        <v>150000000</v>
      </c>
      <c r="H32" s="30">
        <v>0</v>
      </c>
      <c r="I32" s="18">
        <v>350000000</v>
      </c>
    </row>
    <row r="33" spans="1:9" s="7" customFormat="1" ht="115.5" thickBot="1" x14ac:dyDescent="0.3">
      <c r="A33" s="96"/>
      <c r="B33" s="113"/>
      <c r="C33" s="53" t="s">
        <v>299</v>
      </c>
      <c r="D33" s="45" t="s">
        <v>165</v>
      </c>
      <c r="E33" s="45" t="s">
        <v>141</v>
      </c>
      <c r="F33" s="30" t="s">
        <v>151</v>
      </c>
      <c r="G33" s="30">
        <v>0</v>
      </c>
      <c r="H33" s="30">
        <v>0</v>
      </c>
      <c r="I33" s="18">
        <v>0</v>
      </c>
    </row>
    <row r="34" spans="1:9" s="7" customFormat="1" x14ac:dyDescent="0.25">
      <c r="A34" s="96"/>
      <c r="B34" s="111" t="s">
        <v>343</v>
      </c>
      <c r="C34" s="53" t="s">
        <v>338</v>
      </c>
      <c r="D34" s="45"/>
      <c r="E34" s="45"/>
      <c r="F34" s="30"/>
      <c r="G34" s="30"/>
      <c r="H34" s="30"/>
      <c r="I34" s="18"/>
    </row>
    <row r="35" spans="1:9" s="7" customFormat="1" ht="25.5" x14ac:dyDescent="0.25">
      <c r="A35" s="96"/>
      <c r="B35" s="112"/>
      <c r="C35" s="53" t="s">
        <v>339</v>
      </c>
      <c r="D35" s="45" t="s">
        <v>165</v>
      </c>
      <c r="E35" s="45" t="s">
        <v>141</v>
      </c>
      <c r="F35" s="30">
        <v>250000000</v>
      </c>
      <c r="G35" s="30">
        <f>F35/3</f>
        <v>83333333.333333328</v>
      </c>
      <c r="H35" s="30">
        <f>F35/3</f>
        <v>83333333.333333328</v>
      </c>
      <c r="I35" s="18">
        <f>F35/3</f>
        <v>83333333.333333328</v>
      </c>
    </row>
    <row r="36" spans="1:9" s="7" customFormat="1" ht="25.5" x14ac:dyDescent="0.25">
      <c r="A36" s="96"/>
      <c r="B36" s="112"/>
      <c r="C36" s="53" t="s">
        <v>340</v>
      </c>
      <c r="D36" s="45" t="s">
        <v>317</v>
      </c>
      <c r="E36" s="45" t="s">
        <v>161</v>
      </c>
      <c r="F36" s="30">
        <v>650000000</v>
      </c>
      <c r="G36" s="30"/>
      <c r="H36" s="30">
        <f>F36/2</f>
        <v>325000000</v>
      </c>
      <c r="I36" s="18">
        <f>F36/2</f>
        <v>325000000</v>
      </c>
    </row>
    <row r="37" spans="1:9" s="7" customFormat="1" ht="25.5" x14ac:dyDescent="0.25">
      <c r="A37" s="96"/>
      <c r="B37" s="112"/>
      <c r="C37" s="53" t="s">
        <v>341</v>
      </c>
      <c r="D37" s="45" t="s">
        <v>317</v>
      </c>
      <c r="E37" s="45" t="s">
        <v>141</v>
      </c>
      <c r="F37" s="30">
        <v>1150000000</v>
      </c>
      <c r="G37" s="30">
        <f>F37/3</f>
        <v>383333333.33333331</v>
      </c>
      <c r="H37" s="30">
        <f>F37/3</f>
        <v>383333333.33333331</v>
      </c>
      <c r="I37" s="18">
        <f>F37/3</f>
        <v>383333333.33333331</v>
      </c>
    </row>
    <row r="38" spans="1:9" s="7" customFormat="1" ht="26.25" thickBot="1" x14ac:dyDescent="0.3">
      <c r="A38" s="96"/>
      <c r="B38" s="113"/>
      <c r="C38" s="53" t="s">
        <v>342</v>
      </c>
      <c r="D38" s="45" t="s">
        <v>165</v>
      </c>
      <c r="E38" s="45" t="s">
        <v>146</v>
      </c>
      <c r="F38" s="30">
        <v>120000000</v>
      </c>
      <c r="G38" s="30">
        <f>F38</f>
        <v>120000000</v>
      </c>
      <c r="H38" s="30"/>
      <c r="I38" s="18"/>
    </row>
    <row r="39" spans="1:9" s="7" customFormat="1" x14ac:dyDescent="0.25">
      <c r="A39" s="96"/>
      <c r="B39" s="114" t="s">
        <v>320</v>
      </c>
      <c r="C39" s="53" t="s">
        <v>332</v>
      </c>
      <c r="D39" s="36" t="s">
        <v>331</v>
      </c>
      <c r="E39" s="45" t="s">
        <v>146</v>
      </c>
      <c r="F39" s="30">
        <v>85000000</v>
      </c>
      <c r="G39" s="30">
        <f>F39</f>
        <v>85000000</v>
      </c>
      <c r="H39" s="30"/>
      <c r="I39" s="18"/>
    </row>
    <row r="40" spans="1:9" s="7" customFormat="1" ht="25.5" x14ac:dyDescent="0.25">
      <c r="A40" s="96"/>
      <c r="B40" s="115"/>
      <c r="C40" s="54" t="s">
        <v>330</v>
      </c>
      <c r="D40" s="36" t="s">
        <v>331</v>
      </c>
      <c r="E40" s="45" t="s">
        <v>146</v>
      </c>
      <c r="F40" s="30">
        <v>35000000</v>
      </c>
      <c r="G40" s="30">
        <v>50000000</v>
      </c>
      <c r="H40" s="30">
        <v>0</v>
      </c>
      <c r="I40" s="18">
        <v>0</v>
      </c>
    </row>
    <row r="41" spans="1:9" s="7" customFormat="1" ht="76.5" x14ac:dyDescent="0.25">
      <c r="A41" s="96"/>
      <c r="B41" s="115"/>
      <c r="C41" s="54" t="s">
        <v>314</v>
      </c>
      <c r="D41" s="45" t="s">
        <v>165</v>
      </c>
      <c r="E41" s="45" t="s">
        <v>146</v>
      </c>
      <c r="F41" s="30">
        <v>55000000</v>
      </c>
      <c r="G41" s="30">
        <v>50000000</v>
      </c>
      <c r="H41" s="30">
        <v>0</v>
      </c>
      <c r="I41" s="18"/>
    </row>
    <row r="42" spans="1:9" s="7" customFormat="1" ht="25.5" x14ac:dyDescent="0.25">
      <c r="A42" s="96"/>
      <c r="B42" s="115"/>
      <c r="C42" s="54" t="s">
        <v>315</v>
      </c>
      <c r="D42" s="45" t="s">
        <v>165</v>
      </c>
      <c r="E42" s="36" t="s">
        <v>141</v>
      </c>
      <c r="F42" s="30">
        <v>30000000</v>
      </c>
      <c r="G42" s="30">
        <v>10000000</v>
      </c>
      <c r="H42" s="30">
        <v>10000000</v>
      </c>
      <c r="I42" s="30">
        <v>10000000</v>
      </c>
    </row>
    <row r="43" spans="1:9" s="7" customFormat="1" ht="25.5" x14ac:dyDescent="0.25">
      <c r="A43" s="96"/>
      <c r="B43" s="115"/>
      <c r="C43" s="54" t="s">
        <v>316</v>
      </c>
      <c r="D43" s="36" t="s">
        <v>317</v>
      </c>
      <c r="E43" s="36" t="s">
        <v>146</v>
      </c>
      <c r="F43" s="27">
        <v>309290000</v>
      </c>
      <c r="G43" s="27">
        <f>F43</f>
        <v>309290000</v>
      </c>
      <c r="H43" s="27">
        <v>0</v>
      </c>
      <c r="I43" s="27">
        <v>0</v>
      </c>
    </row>
    <row r="44" spans="1:9" s="7" customFormat="1" x14ac:dyDescent="0.25">
      <c r="A44" s="96"/>
      <c r="B44" s="115"/>
      <c r="C44" s="53" t="s">
        <v>251</v>
      </c>
      <c r="D44" s="45" t="s">
        <v>165</v>
      </c>
      <c r="E44" s="45" t="s">
        <v>146</v>
      </c>
      <c r="F44" s="27">
        <v>200000000</v>
      </c>
      <c r="G44" s="27">
        <v>200000000</v>
      </c>
      <c r="H44" s="27">
        <v>0</v>
      </c>
      <c r="I44" s="27">
        <v>0</v>
      </c>
    </row>
    <row r="45" spans="1:9" s="7" customFormat="1" ht="76.5" x14ac:dyDescent="0.25">
      <c r="A45" s="96"/>
      <c r="B45" s="115"/>
      <c r="C45" s="53" t="s">
        <v>318</v>
      </c>
      <c r="D45" s="45" t="s">
        <v>165</v>
      </c>
      <c r="E45" s="36" t="s">
        <v>141</v>
      </c>
      <c r="F45" s="27">
        <v>350489500</v>
      </c>
      <c r="G45" s="27">
        <f>F45/3</f>
        <v>116829833.33333333</v>
      </c>
      <c r="H45" s="27">
        <f>F45/3</f>
        <v>116829833.33333333</v>
      </c>
      <c r="I45" s="27">
        <f>F45/3</f>
        <v>116829833.33333333</v>
      </c>
    </row>
    <row r="46" spans="1:9" s="7" customFormat="1" ht="25.5" x14ac:dyDescent="0.25">
      <c r="A46" s="96"/>
      <c r="B46" s="115"/>
      <c r="C46" s="53" t="s">
        <v>319</v>
      </c>
      <c r="D46" s="45" t="s">
        <v>165</v>
      </c>
      <c r="E46" s="36" t="s">
        <v>141</v>
      </c>
      <c r="F46" s="27">
        <v>18000000</v>
      </c>
      <c r="G46" s="27">
        <f>F46/3</f>
        <v>6000000</v>
      </c>
      <c r="H46" s="27">
        <f>F46/3</f>
        <v>6000000</v>
      </c>
      <c r="I46" s="27">
        <f>F46/3</f>
        <v>6000000</v>
      </c>
    </row>
    <row r="47" spans="1:9" s="7" customFormat="1" ht="102" x14ac:dyDescent="0.25">
      <c r="A47" s="96"/>
      <c r="B47" s="115"/>
      <c r="C47" s="53" t="s">
        <v>321</v>
      </c>
      <c r="D47" s="45" t="s">
        <v>165</v>
      </c>
      <c r="E47" s="36" t="s">
        <v>152</v>
      </c>
      <c r="F47" s="27">
        <v>27723200</v>
      </c>
      <c r="G47" s="27">
        <f>F47/2</f>
        <v>13861600</v>
      </c>
      <c r="H47" s="27">
        <f>F47/2</f>
        <v>13861600</v>
      </c>
      <c r="I47" s="27">
        <v>0</v>
      </c>
    </row>
    <row r="48" spans="1:9" s="7" customFormat="1" ht="25.5" x14ac:dyDescent="0.25">
      <c r="A48" s="96"/>
      <c r="B48" s="115"/>
      <c r="C48" s="53" t="s">
        <v>322</v>
      </c>
      <c r="D48" s="45" t="s">
        <v>165</v>
      </c>
      <c r="E48" s="36" t="s">
        <v>161</v>
      </c>
      <c r="F48" s="27">
        <v>18636000</v>
      </c>
      <c r="G48" s="27"/>
      <c r="H48" s="27">
        <f>F48/2</f>
        <v>9318000</v>
      </c>
      <c r="I48" s="27">
        <f>F48/2</f>
        <v>9318000</v>
      </c>
    </row>
    <row r="49" spans="1:9" s="7" customFormat="1" ht="26.25" thickBot="1" x14ac:dyDescent="0.3">
      <c r="A49" s="96"/>
      <c r="B49" s="116"/>
      <c r="C49" s="54" t="s">
        <v>323</v>
      </c>
      <c r="D49" s="45" t="s">
        <v>165</v>
      </c>
      <c r="E49" s="36" t="s">
        <v>141</v>
      </c>
      <c r="F49" s="27">
        <v>18542300</v>
      </c>
      <c r="G49" s="27">
        <f>F49/3</f>
        <v>6180766.666666667</v>
      </c>
      <c r="H49" s="27">
        <f>F49/3</f>
        <v>6180766.666666667</v>
      </c>
      <c r="I49" s="27">
        <f>F49/3</f>
        <v>6180766.666666667</v>
      </c>
    </row>
    <row r="50" spans="1:9" s="7" customFormat="1" ht="38.25" x14ac:dyDescent="0.25">
      <c r="A50" s="96"/>
      <c r="B50" s="114" t="s">
        <v>358</v>
      </c>
      <c r="C50" s="53" t="s">
        <v>359</v>
      </c>
      <c r="D50" s="45" t="s">
        <v>364</v>
      </c>
      <c r="E50" s="36" t="s">
        <v>163</v>
      </c>
      <c r="F50" s="30">
        <v>700000000</v>
      </c>
      <c r="G50" s="30"/>
      <c r="H50" s="30"/>
      <c r="I50" s="30">
        <f>F50</f>
        <v>700000000</v>
      </c>
    </row>
    <row r="51" spans="1:9" s="7" customFormat="1" x14ac:dyDescent="0.25">
      <c r="A51" s="96"/>
      <c r="B51" s="115"/>
      <c r="C51" s="53" t="s">
        <v>360</v>
      </c>
      <c r="D51" s="45" t="s">
        <v>365</v>
      </c>
      <c r="E51" s="36" t="s">
        <v>163</v>
      </c>
      <c r="F51" s="30">
        <v>60000000</v>
      </c>
      <c r="G51" s="30"/>
      <c r="H51" s="30"/>
      <c r="I51" s="30">
        <f>F51</f>
        <v>60000000</v>
      </c>
    </row>
    <row r="52" spans="1:9" s="7" customFormat="1" ht="51" x14ac:dyDescent="0.25">
      <c r="A52" s="96"/>
      <c r="B52" s="115"/>
      <c r="C52" s="53" t="s">
        <v>361</v>
      </c>
      <c r="D52" s="45" t="s">
        <v>365</v>
      </c>
      <c r="E52" s="36" t="s">
        <v>163</v>
      </c>
      <c r="F52" s="30">
        <v>172820000</v>
      </c>
      <c r="G52" s="30"/>
      <c r="H52" s="30"/>
      <c r="I52" s="30">
        <f>F52</f>
        <v>172820000</v>
      </c>
    </row>
    <row r="53" spans="1:9" s="7" customFormat="1" x14ac:dyDescent="0.25">
      <c r="A53" s="96"/>
      <c r="B53" s="115"/>
      <c r="C53" s="53" t="s">
        <v>362</v>
      </c>
      <c r="D53" s="45" t="s">
        <v>365</v>
      </c>
      <c r="E53" s="36" t="s">
        <v>163</v>
      </c>
      <c r="F53" s="30">
        <v>495239000</v>
      </c>
      <c r="G53" s="30"/>
      <c r="H53" s="30"/>
      <c r="I53" s="30">
        <f>F53</f>
        <v>495239000</v>
      </c>
    </row>
    <row r="54" spans="1:9" s="7" customFormat="1" ht="43.15" customHeight="1" thickBot="1" x14ac:dyDescent="0.3">
      <c r="A54" s="96"/>
      <c r="B54" s="116"/>
      <c r="C54" s="53" t="s">
        <v>363</v>
      </c>
      <c r="D54" s="45" t="s">
        <v>365</v>
      </c>
      <c r="E54" s="36" t="s">
        <v>163</v>
      </c>
      <c r="F54" s="30">
        <v>112406200</v>
      </c>
      <c r="G54" s="30"/>
      <c r="H54" s="30"/>
      <c r="I54" s="30">
        <f>F54</f>
        <v>112406200</v>
      </c>
    </row>
    <row r="55" spans="1:9" s="7" customFormat="1" ht="43.15" customHeight="1" x14ac:dyDescent="0.25">
      <c r="A55" s="96"/>
      <c r="B55" s="114" t="s">
        <v>366</v>
      </c>
      <c r="C55" s="53" t="s">
        <v>367</v>
      </c>
      <c r="D55" s="45" t="s">
        <v>365</v>
      </c>
      <c r="E55" s="36" t="s">
        <v>155</v>
      </c>
      <c r="F55" s="30">
        <v>2000000</v>
      </c>
      <c r="G55" s="30"/>
      <c r="H55" s="30">
        <f>F55</f>
        <v>2000000</v>
      </c>
      <c r="I55" s="30"/>
    </row>
    <row r="56" spans="1:9" s="7" customFormat="1" ht="43.15" customHeight="1" x14ac:dyDescent="0.25">
      <c r="A56" s="96"/>
      <c r="B56" s="115"/>
      <c r="C56" s="53" t="s">
        <v>368</v>
      </c>
      <c r="D56" s="45" t="s">
        <v>365</v>
      </c>
      <c r="E56" s="36" t="s">
        <v>155</v>
      </c>
      <c r="F56" s="30">
        <v>25000000</v>
      </c>
      <c r="G56" s="30"/>
      <c r="H56" s="30">
        <f t="shared" ref="H56:H60" si="3">F56</f>
        <v>25000000</v>
      </c>
      <c r="I56" s="30"/>
    </row>
    <row r="57" spans="1:9" s="7" customFormat="1" ht="43.15" customHeight="1" x14ac:dyDescent="0.25">
      <c r="A57" s="96"/>
      <c r="B57" s="115"/>
      <c r="C57" s="53" t="s">
        <v>369</v>
      </c>
      <c r="D57" s="45" t="s">
        <v>365</v>
      </c>
      <c r="E57" s="36" t="s">
        <v>155</v>
      </c>
      <c r="F57" s="30">
        <v>0</v>
      </c>
      <c r="G57" s="30"/>
      <c r="H57" s="30">
        <f t="shared" si="3"/>
        <v>0</v>
      </c>
      <c r="I57" s="30"/>
    </row>
    <row r="58" spans="1:9" s="7" customFormat="1" ht="43.15" customHeight="1" x14ac:dyDescent="0.25">
      <c r="A58" s="96"/>
      <c r="B58" s="115"/>
      <c r="C58" s="53" t="s">
        <v>370</v>
      </c>
      <c r="D58" s="45" t="s">
        <v>365</v>
      </c>
      <c r="E58" s="36" t="s">
        <v>155</v>
      </c>
      <c r="F58" s="30">
        <v>35000000</v>
      </c>
      <c r="G58" s="30"/>
      <c r="H58" s="30">
        <f>F58</f>
        <v>35000000</v>
      </c>
      <c r="I58" s="30"/>
    </row>
    <row r="59" spans="1:9" s="7" customFormat="1" ht="43.15" customHeight="1" x14ac:dyDescent="0.25">
      <c r="A59" s="96"/>
      <c r="B59" s="115"/>
      <c r="C59" s="53" t="s">
        <v>371</v>
      </c>
      <c r="D59" s="45" t="s">
        <v>365</v>
      </c>
      <c r="E59" s="36" t="s">
        <v>155</v>
      </c>
      <c r="F59" s="30">
        <v>2000000</v>
      </c>
      <c r="G59" s="30"/>
      <c r="H59" s="30">
        <f t="shared" si="3"/>
        <v>2000000</v>
      </c>
      <c r="I59" s="30"/>
    </row>
    <row r="60" spans="1:9" s="7" customFormat="1" ht="43.15" customHeight="1" x14ac:dyDescent="0.25">
      <c r="A60" s="96"/>
      <c r="B60" s="115"/>
      <c r="C60" s="53" t="s">
        <v>372</v>
      </c>
      <c r="D60" s="45" t="s">
        <v>365</v>
      </c>
      <c r="E60" s="36" t="s">
        <v>155</v>
      </c>
      <c r="F60" s="30">
        <v>711153186</v>
      </c>
      <c r="G60" s="30"/>
      <c r="H60" s="30">
        <f t="shared" si="3"/>
        <v>711153186</v>
      </c>
      <c r="I60" s="30"/>
    </row>
    <row r="61" spans="1:9" s="7" customFormat="1" ht="43.15" customHeight="1" x14ac:dyDescent="0.25">
      <c r="A61" s="96"/>
      <c r="B61" s="115"/>
      <c r="C61" s="53" t="s">
        <v>373</v>
      </c>
      <c r="D61" s="45" t="s">
        <v>365</v>
      </c>
      <c r="E61" s="36" t="s">
        <v>155</v>
      </c>
      <c r="F61" s="30">
        <v>405638902</v>
      </c>
      <c r="G61" s="30"/>
      <c r="H61" s="30">
        <f>F61</f>
        <v>405638902</v>
      </c>
      <c r="I61" s="30"/>
    </row>
    <row r="62" spans="1:9" s="7" customFormat="1" ht="43.15" customHeight="1" x14ac:dyDescent="0.25">
      <c r="A62" s="96"/>
      <c r="B62" s="115"/>
      <c r="C62" s="53" t="s">
        <v>374</v>
      </c>
      <c r="D62" s="36" t="s">
        <v>377</v>
      </c>
      <c r="E62" s="36" t="s">
        <v>161</v>
      </c>
      <c r="F62" s="30">
        <v>8100000000</v>
      </c>
      <c r="G62" s="30"/>
      <c r="H62" s="30">
        <f>F62/2</f>
        <v>4050000000</v>
      </c>
      <c r="I62" s="30">
        <f>F62/2</f>
        <v>4050000000</v>
      </c>
    </row>
    <row r="63" spans="1:9" s="7" customFormat="1" ht="43.15" customHeight="1" x14ac:dyDescent="0.25">
      <c r="A63" s="96"/>
      <c r="B63" s="115"/>
      <c r="C63" s="53" t="s">
        <v>375</v>
      </c>
      <c r="D63" s="45" t="s">
        <v>365</v>
      </c>
      <c r="E63" s="36" t="s">
        <v>155</v>
      </c>
      <c r="F63" s="30">
        <v>50000000</v>
      </c>
      <c r="G63" s="30"/>
      <c r="H63" s="30">
        <f>F63</f>
        <v>50000000</v>
      </c>
      <c r="I63" s="30"/>
    </row>
    <row r="64" spans="1:9" s="7" customFormat="1" ht="43.15" customHeight="1" thickBot="1" x14ac:dyDescent="0.3">
      <c r="A64" s="96"/>
      <c r="B64" s="116"/>
      <c r="C64" s="53" t="s">
        <v>376</v>
      </c>
      <c r="D64" s="45" t="s">
        <v>365</v>
      </c>
      <c r="E64" s="36" t="s">
        <v>155</v>
      </c>
      <c r="F64" s="30">
        <v>30000000</v>
      </c>
      <c r="G64" s="30"/>
      <c r="H64" s="30">
        <f>F64</f>
        <v>30000000</v>
      </c>
      <c r="I64" s="30"/>
    </row>
    <row r="65" spans="1:9" ht="89.25" x14ac:dyDescent="0.25">
      <c r="A65" s="69"/>
      <c r="B65" s="97" t="s">
        <v>333</v>
      </c>
      <c r="C65" s="43" t="s">
        <v>168</v>
      </c>
      <c r="D65" s="43" t="s">
        <v>165</v>
      </c>
      <c r="E65" s="43" t="s">
        <v>141</v>
      </c>
      <c r="F65" s="29">
        <f>SUM(G65:I65)</f>
        <v>320000000</v>
      </c>
      <c r="G65" s="29">
        <v>50000000</v>
      </c>
      <c r="H65" s="29">
        <v>120000000</v>
      </c>
      <c r="I65" s="19">
        <v>150000000</v>
      </c>
    </row>
    <row r="66" spans="1:9" ht="38.25" x14ac:dyDescent="0.25">
      <c r="A66" s="69"/>
      <c r="B66" s="98"/>
      <c r="C66" s="43" t="s">
        <v>169</v>
      </c>
      <c r="D66" s="43" t="s">
        <v>165</v>
      </c>
      <c r="E66" s="43" t="s">
        <v>141</v>
      </c>
      <c r="F66" s="29">
        <f>SUM(G66:I66)</f>
        <v>1100000000</v>
      </c>
      <c r="G66" s="29">
        <v>200000000</v>
      </c>
      <c r="H66" s="29">
        <v>450000000</v>
      </c>
      <c r="I66" s="19">
        <v>450000000</v>
      </c>
    </row>
    <row r="67" spans="1:9" ht="25.5" x14ac:dyDescent="0.25">
      <c r="A67" s="69"/>
      <c r="B67" s="98"/>
      <c r="C67" s="43" t="s">
        <v>10</v>
      </c>
      <c r="D67" s="43" t="s">
        <v>165</v>
      </c>
      <c r="E67" s="43" t="s">
        <v>141</v>
      </c>
      <c r="F67" s="29">
        <f>SUM(G67:I67)</f>
        <v>6550000000</v>
      </c>
      <c r="G67" s="29">
        <v>1800000000</v>
      </c>
      <c r="H67" s="29">
        <v>2250000000</v>
      </c>
      <c r="I67" s="19">
        <v>2500000000</v>
      </c>
    </row>
    <row r="68" spans="1:9" ht="57" customHeight="1" x14ac:dyDescent="0.25">
      <c r="A68" s="69"/>
      <c r="B68" s="98"/>
      <c r="C68" s="43" t="s">
        <v>302</v>
      </c>
      <c r="D68" s="43" t="s">
        <v>165</v>
      </c>
      <c r="E68" s="43" t="s">
        <v>141</v>
      </c>
      <c r="F68" s="29">
        <f>SUM(G68:I68)</f>
        <v>320000000</v>
      </c>
      <c r="G68" s="29">
        <v>50000000</v>
      </c>
      <c r="H68" s="29">
        <v>120000000</v>
      </c>
      <c r="I68" s="19">
        <v>150000000</v>
      </c>
    </row>
    <row r="69" spans="1:9" ht="38.25" x14ac:dyDescent="0.25">
      <c r="A69" s="69"/>
      <c r="B69" s="98"/>
      <c r="C69" s="43" t="s">
        <v>11</v>
      </c>
      <c r="D69" s="51" t="s">
        <v>350</v>
      </c>
      <c r="E69" s="43" t="s">
        <v>141</v>
      </c>
      <c r="F69" s="29">
        <v>3000000000</v>
      </c>
      <c r="G69" s="29">
        <f>F69/3</f>
        <v>1000000000</v>
      </c>
      <c r="H69" s="29">
        <f>F69/3</f>
        <v>1000000000</v>
      </c>
      <c r="I69" s="19">
        <f>F69/3</f>
        <v>1000000000</v>
      </c>
    </row>
    <row r="70" spans="1:9" ht="25.5" x14ac:dyDescent="0.25">
      <c r="A70" s="69"/>
      <c r="B70" s="98"/>
      <c r="C70" s="43" t="s">
        <v>351</v>
      </c>
      <c r="D70" s="51" t="s">
        <v>352</v>
      </c>
      <c r="E70" s="43" t="s">
        <v>353</v>
      </c>
      <c r="F70" s="29">
        <v>70000000</v>
      </c>
      <c r="G70" s="29">
        <f>F70/2</f>
        <v>35000000</v>
      </c>
      <c r="H70" s="29">
        <f>F70/2</f>
        <v>35000000</v>
      </c>
      <c r="I70" s="19"/>
    </row>
    <row r="71" spans="1:9" ht="51" x14ac:dyDescent="0.25">
      <c r="A71" s="69"/>
      <c r="B71" s="98"/>
      <c r="C71" s="43" t="s">
        <v>212</v>
      </c>
      <c r="D71" s="43" t="s">
        <v>165</v>
      </c>
      <c r="E71" s="43" t="s">
        <v>155</v>
      </c>
      <c r="F71" s="29">
        <v>200000000</v>
      </c>
      <c r="G71" s="29">
        <v>0</v>
      </c>
      <c r="H71" s="29">
        <v>200000000</v>
      </c>
      <c r="I71" s="19">
        <v>0</v>
      </c>
    </row>
    <row r="72" spans="1:9" ht="63.75" x14ac:dyDescent="0.25">
      <c r="A72" s="69"/>
      <c r="B72" s="98"/>
      <c r="C72" s="43" t="s">
        <v>254</v>
      </c>
      <c r="D72" s="43" t="s">
        <v>165</v>
      </c>
      <c r="E72" s="43" t="s">
        <v>141</v>
      </c>
      <c r="F72" s="29" t="s">
        <v>151</v>
      </c>
      <c r="G72" s="29">
        <v>0</v>
      </c>
      <c r="H72" s="29">
        <v>0</v>
      </c>
      <c r="I72" s="19">
        <v>0</v>
      </c>
    </row>
    <row r="73" spans="1:9" ht="102" x14ac:dyDescent="0.25">
      <c r="A73" s="69"/>
      <c r="B73" s="98"/>
      <c r="C73" s="43" t="s">
        <v>255</v>
      </c>
      <c r="D73" s="43" t="s">
        <v>280</v>
      </c>
      <c r="E73" s="43" t="s">
        <v>141</v>
      </c>
      <c r="F73" s="29">
        <f>SUM(G73:I73)</f>
        <v>5800000000</v>
      </c>
      <c r="G73" s="29">
        <v>100000000</v>
      </c>
      <c r="H73" s="29">
        <v>1200000000</v>
      </c>
      <c r="I73" s="19">
        <v>4500000000</v>
      </c>
    </row>
    <row r="74" spans="1:9" ht="76.5" x14ac:dyDescent="0.25">
      <c r="A74" s="69"/>
      <c r="B74" s="98"/>
      <c r="C74" s="43" t="s">
        <v>256</v>
      </c>
      <c r="D74" s="43" t="s">
        <v>143</v>
      </c>
      <c r="E74" s="43" t="s">
        <v>141</v>
      </c>
      <c r="F74" s="29">
        <f>SUM(G74:I74)</f>
        <v>7100000000</v>
      </c>
      <c r="G74" s="29">
        <v>2500000000</v>
      </c>
      <c r="H74" s="29">
        <v>2800000000</v>
      </c>
      <c r="I74" s="19">
        <v>1800000000</v>
      </c>
    </row>
    <row r="75" spans="1:9" ht="38.25" x14ac:dyDescent="0.25">
      <c r="A75" s="69"/>
      <c r="B75" s="98"/>
      <c r="C75" s="43" t="s">
        <v>259</v>
      </c>
      <c r="D75" s="43" t="s">
        <v>142</v>
      </c>
      <c r="E75" s="43" t="s">
        <v>141</v>
      </c>
      <c r="F75" s="29" t="s">
        <v>151</v>
      </c>
      <c r="G75" s="29">
        <v>0</v>
      </c>
      <c r="H75" s="29">
        <v>0</v>
      </c>
      <c r="I75" s="19">
        <v>0</v>
      </c>
    </row>
    <row r="76" spans="1:9" ht="25.5" x14ac:dyDescent="0.25">
      <c r="A76" s="69"/>
      <c r="B76" s="98"/>
      <c r="C76" s="51" t="s">
        <v>344</v>
      </c>
      <c r="D76" s="51" t="s">
        <v>345</v>
      </c>
      <c r="E76" s="43" t="s">
        <v>141</v>
      </c>
      <c r="F76" s="29">
        <v>7000000000</v>
      </c>
      <c r="G76" s="29">
        <f>F76/3</f>
        <v>2333333333.3333335</v>
      </c>
      <c r="H76" s="29">
        <f>F76/3</f>
        <v>2333333333.3333335</v>
      </c>
      <c r="I76" s="19">
        <f>F76/3</f>
        <v>2333333333.3333335</v>
      </c>
    </row>
    <row r="77" spans="1:9" ht="63.75" x14ac:dyDescent="0.25">
      <c r="A77" s="69"/>
      <c r="B77" s="98"/>
      <c r="C77" s="43" t="s">
        <v>241</v>
      </c>
      <c r="D77" s="43" t="s">
        <v>165</v>
      </c>
      <c r="E77" s="43" t="s">
        <v>146</v>
      </c>
      <c r="F77" s="29">
        <f>SUM(G77:I77)</f>
        <v>250000000</v>
      </c>
      <c r="G77" s="29">
        <v>250000000</v>
      </c>
      <c r="H77" s="29">
        <v>0</v>
      </c>
      <c r="I77" s="19">
        <v>0</v>
      </c>
    </row>
    <row r="78" spans="1:9" ht="180.6" customHeight="1" x14ac:dyDescent="0.25">
      <c r="A78" s="69"/>
      <c r="B78" s="98"/>
      <c r="C78" s="51" t="s">
        <v>349</v>
      </c>
      <c r="D78" s="51" t="s">
        <v>352</v>
      </c>
      <c r="E78" s="43" t="s">
        <v>146</v>
      </c>
      <c r="F78" s="29">
        <v>160000000</v>
      </c>
      <c r="G78" s="29">
        <f>F78</f>
        <v>160000000</v>
      </c>
      <c r="H78" s="29">
        <v>0</v>
      </c>
      <c r="I78" s="19">
        <v>0</v>
      </c>
    </row>
    <row r="79" spans="1:9" ht="65.25" customHeight="1" x14ac:dyDescent="0.25">
      <c r="A79" s="69"/>
      <c r="B79" s="98"/>
      <c r="C79" s="43" t="s">
        <v>257</v>
      </c>
      <c r="D79" s="43" t="s">
        <v>165</v>
      </c>
      <c r="E79" s="43" t="s">
        <v>141</v>
      </c>
      <c r="F79" s="29">
        <f>SUM(G79:I79)</f>
        <v>500000000</v>
      </c>
      <c r="G79" s="29">
        <v>0</v>
      </c>
      <c r="H79" s="29">
        <v>250000000</v>
      </c>
      <c r="I79" s="19">
        <v>250000000</v>
      </c>
    </row>
    <row r="80" spans="1:9" ht="54" customHeight="1" x14ac:dyDescent="0.25">
      <c r="A80" s="69"/>
      <c r="B80" s="98"/>
      <c r="C80" s="43" t="s">
        <v>258</v>
      </c>
      <c r="D80" s="43" t="s">
        <v>143</v>
      </c>
      <c r="E80" s="43" t="s">
        <v>141</v>
      </c>
      <c r="F80" s="29" t="s">
        <v>151</v>
      </c>
      <c r="G80" s="29">
        <v>0</v>
      </c>
      <c r="H80" s="29">
        <v>0</v>
      </c>
      <c r="I80" s="19">
        <v>0</v>
      </c>
    </row>
    <row r="81" spans="1:9" ht="63" customHeight="1" x14ac:dyDescent="0.25">
      <c r="A81" s="69"/>
      <c r="B81" s="99"/>
      <c r="C81" s="43" t="s">
        <v>354</v>
      </c>
      <c r="D81" s="51" t="s">
        <v>356</v>
      </c>
      <c r="E81" s="43" t="s">
        <v>355</v>
      </c>
      <c r="F81" s="29">
        <v>12000000000</v>
      </c>
      <c r="G81" s="29">
        <v>0</v>
      </c>
      <c r="H81" s="29">
        <f>F81/2</f>
        <v>6000000000</v>
      </c>
      <c r="I81" s="19">
        <f>F81/2</f>
        <v>6000000000</v>
      </c>
    </row>
    <row r="82" spans="1:9" ht="63" customHeight="1" x14ac:dyDescent="0.25">
      <c r="A82" s="96"/>
      <c r="B82" s="56"/>
      <c r="C82" s="52" t="s">
        <v>357</v>
      </c>
      <c r="D82" s="51" t="s">
        <v>356</v>
      </c>
      <c r="E82" s="43" t="s">
        <v>355</v>
      </c>
      <c r="F82" s="29">
        <v>2000000000</v>
      </c>
      <c r="G82" s="29"/>
      <c r="H82" s="29">
        <f>F82/2</f>
        <v>1000000000</v>
      </c>
      <c r="I82" s="19">
        <f>F82/2</f>
        <v>1000000000</v>
      </c>
    </row>
    <row r="83" spans="1:9" ht="63" customHeight="1" thickBot="1" x14ac:dyDescent="0.3">
      <c r="A83" s="96"/>
      <c r="B83" s="56"/>
      <c r="C83" s="52" t="s">
        <v>346</v>
      </c>
      <c r="D83" s="43" t="s">
        <v>347</v>
      </c>
      <c r="E83" s="43" t="s">
        <v>141</v>
      </c>
      <c r="F83" s="29">
        <v>1300000000</v>
      </c>
      <c r="G83" s="29">
        <f>F83/3</f>
        <v>433333333.33333331</v>
      </c>
      <c r="H83" s="29">
        <f>F83/3</f>
        <v>433333333.33333331</v>
      </c>
      <c r="I83" s="19">
        <f>F83/3</f>
        <v>433333333.33333331</v>
      </c>
    </row>
    <row r="84" spans="1:9" ht="172.15" customHeight="1" x14ac:dyDescent="0.25">
      <c r="A84" s="96"/>
      <c r="B84" s="117" t="s">
        <v>325</v>
      </c>
      <c r="C84" s="52" t="s">
        <v>326</v>
      </c>
      <c r="D84" s="43" t="s">
        <v>165</v>
      </c>
      <c r="E84" s="43" t="s">
        <v>146</v>
      </c>
      <c r="F84" s="29">
        <v>80000000</v>
      </c>
      <c r="G84" s="29">
        <f>F84</f>
        <v>80000000</v>
      </c>
      <c r="H84" s="29"/>
      <c r="I84" s="19"/>
    </row>
    <row r="85" spans="1:9" ht="63" customHeight="1" x14ac:dyDescent="0.25">
      <c r="A85" s="96"/>
      <c r="B85" s="118"/>
      <c r="C85" s="52" t="s">
        <v>327</v>
      </c>
      <c r="D85" s="43" t="s">
        <v>165</v>
      </c>
      <c r="E85" s="43" t="s">
        <v>141</v>
      </c>
      <c r="F85" s="29">
        <v>168057100</v>
      </c>
      <c r="G85" s="29">
        <f>F85/3</f>
        <v>56019033.333333336</v>
      </c>
      <c r="H85" s="29">
        <f>F85/3</f>
        <v>56019033.333333336</v>
      </c>
      <c r="I85" s="19">
        <f>F85/3</f>
        <v>56019033.333333336</v>
      </c>
    </row>
    <row r="86" spans="1:9" ht="63" customHeight="1" x14ac:dyDescent="0.25">
      <c r="A86" s="96"/>
      <c r="B86" s="118"/>
      <c r="C86" s="52" t="s">
        <v>328</v>
      </c>
      <c r="D86" s="51" t="s">
        <v>348</v>
      </c>
      <c r="E86" s="51" t="s">
        <v>141</v>
      </c>
      <c r="F86" s="29">
        <v>200000000</v>
      </c>
      <c r="G86" s="29">
        <f>F86/3</f>
        <v>66666666.666666664</v>
      </c>
      <c r="H86" s="29">
        <f>F86/3</f>
        <v>66666666.666666664</v>
      </c>
      <c r="I86" s="19">
        <f>F86/3</f>
        <v>66666666.666666664</v>
      </c>
    </row>
    <row r="87" spans="1:9" ht="63" customHeight="1" thickBot="1" x14ac:dyDescent="0.3">
      <c r="A87" s="96"/>
      <c r="B87" s="119"/>
      <c r="C87" s="52" t="s">
        <v>329</v>
      </c>
      <c r="D87" s="43" t="s">
        <v>165</v>
      </c>
      <c r="E87" s="43" t="s">
        <v>141</v>
      </c>
      <c r="F87" s="29">
        <v>16595700</v>
      </c>
      <c r="G87" s="29">
        <f>F87</f>
        <v>16595700</v>
      </c>
      <c r="H87" s="29"/>
      <c r="I87" s="19"/>
    </row>
    <row r="88" spans="1:9" ht="38.25" x14ac:dyDescent="0.25">
      <c r="A88" s="96"/>
      <c r="B88" s="100" t="s">
        <v>334</v>
      </c>
      <c r="C88" s="52" t="s">
        <v>12</v>
      </c>
      <c r="D88" s="43" t="s">
        <v>165</v>
      </c>
      <c r="E88" s="43" t="s">
        <v>141</v>
      </c>
      <c r="F88" s="29">
        <f t="shared" ref="F88:F101" si="4">SUM(G88:I88)</f>
        <v>500000000</v>
      </c>
      <c r="G88" s="29">
        <v>120000000</v>
      </c>
      <c r="H88" s="29">
        <v>180000000</v>
      </c>
      <c r="I88" s="19">
        <v>200000000</v>
      </c>
    </row>
    <row r="89" spans="1:9" ht="38.25" x14ac:dyDescent="0.25">
      <c r="A89" s="96"/>
      <c r="B89" s="101"/>
      <c r="C89" s="52" t="s">
        <v>170</v>
      </c>
      <c r="D89" s="43" t="s">
        <v>165</v>
      </c>
      <c r="E89" s="43" t="s">
        <v>141</v>
      </c>
      <c r="F89" s="29">
        <f t="shared" si="4"/>
        <v>3500000000</v>
      </c>
      <c r="G89" s="29">
        <v>800000000</v>
      </c>
      <c r="H89" s="29">
        <v>1200000000</v>
      </c>
      <c r="I89" s="19">
        <v>1500000000</v>
      </c>
    </row>
    <row r="90" spans="1:9" ht="38.25" x14ac:dyDescent="0.25">
      <c r="A90" s="96"/>
      <c r="B90" s="101"/>
      <c r="C90" s="52" t="s">
        <v>171</v>
      </c>
      <c r="D90" s="43" t="s">
        <v>165</v>
      </c>
      <c r="E90" s="43" t="s">
        <v>141</v>
      </c>
      <c r="F90" s="29">
        <f t="shared" si="4"/>
        <v>240000000</v>
      </c>
      <c r="G90" s="29">
        <v>80000000</v>
      </c>
      <c r="H90" s="29">
        <v>80000000</v>
      </c>
      <c r="I90" s="19">
        <v>80000000</v>
      </c>
    </row>
    <row r="91" spans="1:9" ht="51" x14ac:dyDescent="0.25">
      <c r="A91" s="96"/>
      <c r="B91" s="101"/>
      <c r="C91" s="52" t="s">
        <v>172</v>
      </c>
      <c r="D91" s="43" t="s">
        <v>165</v>
      </c>
      <c r="E91" s="43" t="s">
        <v>141</v>
      </c>
      <c r="F91" s="29">
        <f t="shared" si="4"/>
        <v>105000000</v>
      </c>
      <c r="G91" s="29">
        <v>35000000</v>
      </c>
      <c r="H91" s="29">
        <v>35000000</v>
      </c>
      <c r="I91" s="19">
        <v>35000000</v>
      </c>
    </row>
    <row r="92" spans="1:9" ht="38.25" x14ac:dyDescent="0.25">
      <c r="A92" s="96"/>
      <c r="B92" s="101"/>
      <c r="C92" s="52" t="s">
        <v>13</v>
      </c>
      <c r="D92" s="43" t="s">
        <v>165</v>
      </c>
      <c r="E92" s="43" t="s">
        <v>141</v>
      </c>
      <c r="F92" s="29">
        <f t="shared" si="4"/>
        <v>75000000</v>
      </c>
      <c r="G92" s="29">
        <v>25000000</v>
      </c>
      <c r="H92" s="29">
        <v>25000000</v>
      </c>
      <c r="I92" s="19">
        <v>25000000</v>
      </c>
    </row>
    <row r="93" spans="1:9" ht="25.5" x14ac:dyDescent="0.25">
      <c r="A93" s="96"/>
      <c r="B93" s="101"/>
      <c r="C93" s="52" t="s">
        <v>265</v>
      </c>
      <c r="D93" s="43" t="s">
        <v>145</v>
      </c>
      <c r="E93" s="43" t="s">
        <v>141</v>
      </c>
      <c r="F93" s="29">
        <f t="shared" si="4"/>
        <v>300000000</v>
      </c>
      <c r="G93" s="29">
        <v>120000000</v>
      </c>
      <c r="H93" s="29">
        <v>80000000</v>
      </c>
      <c r="I93" s="19">
        <v>100000000</v>
      </c>
    </row>
    <row r="94" spans="1:9" ht="38.25" x14ac:dyDescent="0.25">
      <c r="A94" s="96"/>
      <c r="B94" s="101"/>
      <c r="C94" s="52" t="s">
        <v>14</v>
      </c>
      <c r="D94" s="43" t="s">
        <v>173</v>
      </c>
      <c r="E94" s="43" t="s">
        <v>141</v>
      </c>
      <c r="F94" s="29">
        <f t="shared" si="4"/>
        <v>75000000</v>
      </c>
      <c r="G94" s="29">
        <v>25000000</v>
      </c>
      <c r="H94" s="29">
        <v>25000000</v>
      </c>
      <c r="I94" s="19">
        <v>25000000</v>
      </c>
    </row>
    <row r="95" spans="1:9" ht="38.25" x14ac:dyDescent="0.25">
      <c r="A95" s="96"/>
      <c r="B95" s="101"/>
      <c r="C95" s="52" t="s">
        <v>260</v>
      </c>
      <c r="D95" s="43" t="s">
        <v>173</v>
      </c>
      <c r="E95" s="43" t="s">
        <v>146</v>
      </c>
      <c r="F95" s="29">
        <f t="shared" si="4"/>
        <v>200000000</v>
      </c>
      <c r="G95" s="29">
        <v>200000000</v>
      </c>
      <c r="H95" s="29">
        <v>0</v>
      </c>
      <c r="I95" s="19">
        <v>0</v>
      </c>
    </row>
    <row r="96" spans="1:9" ht="51" x14ac:dyDescent="0.25">
      <c r="A96" s="96"/>
      <c r="B96" s="101"/>
      <c r="C96" s="52" t="s">
        <v>300</v>
      </c>
      <c r="D96" s="43" t="s">
        <v>173</v>
      </c>
      <c r="E96" s="43" t="s">
        <v>141</v>
      </c>
      <c r="F96" s="29">
        <f t="shared" si="4"/>
        <v>140000000</v>
      </c>
      <c r="G96" s="29">
        <v>35000000</v>
      </c>
      <c r="H96" s="29">
        <v>45000000</v>
      </c>
      <c r="I96" s="19">
        <v>60000000</v>
      </c>
    </row>
    <row r="97" spans="1:9" ht="76.5" x14ac:dyDescent="0.25">
      <c r="A97" s="96"/>
      <c r="B97" s="101"/>
      <c r="C97" s="52" t="s">
        <v>262</v>
      </c>
      <c r="D97" s="43" t="s">
        <v>173</v>
      </c>
      <c r="E97" s="43" t="s">
        <v>141</v>
      </c>
      <c r="F97" s="29">
        <f t="shared" si="4"/>
        <v>75000000</v>
      </c>
      <c r="G97" s="29">
        <v>25000000</v>
      </c>
      <c r="H97" s="29">
        <v>25000000</v>
      </c>
      <c r="I97" s="19">
        <v>25000000</v>
      </c>
    </row>
    <row r="98" spans="1:9" ht="38.25" x14ac:dyDescent="0.25">
      <c r="A98" s="96"/>
      <c r="B98" s="101"/>
      <c r="C98" s="52" t="s">
        <v>301</v>
      </c>
      <c r="D98" s="43" t="s">
        <v>173</v>
      </c>
      <c r="E98" s="43" t="s">
        <v>161</v>
      </c>
      <c r="F98" s="29">
        <f t="shared" si="4"/>
        <v>1500000000</v>
      </c>
      <c r="G98" s="29">
        <v>0</v>
      </c>
      <c r="H98" s="29">
        <v>500000000</v>
      </c>
      <c r="I98" s="19">
        <v>1000000000</v>
      </c>
    </row>
    <row r="99" spans="1:9" ht="38.25" x14ac:dyDescent="0.25">
      <c r="A99" s="96"/>
      <c r="B99" s="101"/>
      <c r="C99" s="52" t="s">
        <v>261</v>
      </c>
      <c r="D99" s="43" t="s">
        <v>173</v>
      </c>
      <c r="E99" s="43" t="s">
        <v>141</v>
      </c>
      <c r="F99" s="29">
        <f t="shared" si="4"/>
        <v>95000000</v>
      </c>
      <c r="G99" s="29">
        <v>25000000</v>
      </c>
      <c r="H99" s="29">
        <v>35000000</v>
      </c>
      <c r="I99" s="19">
        <v>35000000</v>
      </c>
    </row>
    <row r="100" spans="1:9" ht="48.75" customHeight="1" thickBot="1" x14ac:dyDescent="0.3">
      <c r="A100" s="96"/>
      <c r="B100" s="102"/>
      <c r="C100" s="52" t="s">
        <v>15</v>
      </c>
      <c r="D100" s="43" t="s">
        <v>173</v>
      </c>
      <c r="E100" s="43" t="s">
        <v>141</v>
      </c>
      <c r="F100" s="29">
        <f t="shared" si="4"/>
        <v>105000000</v>
      </c>
      <c r="G100" s="29">
        <v>35000000</v>
      </c>
      <c r="H100" s="29">
        <v>35000000</v>
      </c>
      <c r="I100" s="19">
        <v>35000000</v>
      </c>
    </row>
    <row r="101" spans="1:9" ht="51" x14ac:dyDescent="0.25">
      <c r="A101" s="69"/>
      <c r="B101" s="103" t="s">
        <v>335</v>
      </c>
      <c r="C101" s="43" t="s">
        <v>263</v>
      </c>
      <c r="D101" s="43" t="s">
        <v>143</v>
      </c>
      <c r="E101" s="43" t="s">
        <v>141</v>
      </c>
      <c r="F101" s="29">
        <f t="shared" si="4"/>
        <v>250000000</v>
      </c>
      <c r="G101" s="29">
        <v>0</v>
      </c>
      <c r="H101" s="29">
        <v>250000000</v>
      </c>
      <c r="I101" s="19">
        <v>0</v>
      </c>
    </row>
    <row r="102" spans="1:9" ht="63.75" x14ac:dyDescent="0.25">
      <c r="A102" s="69"/>
      <c r="B102" s="104"/>
      <c r="C102" s="43" t="s">
        <v>16</v>
      </c>
      <c r="D102" s="43" t="s">
        <v>142</v>
      </c>
      <c r="E102" s="43" t="s">
        <v>141</v>
      </c>
      <c r="F102" s="29" t="s">
        <v>151</v>
      </c>
      <c r="G102" s="29">
        <v>0</v>
      </c>
      <c r="H102" s="29">
        <v>0</v>
      </c>
      <c r="I102" s="19">
        <v>0</v>
      </c>
    </row>
    <row r="103" spans="1:9" ht="38.25" x14ac:dyDescent="0.25">
      <c r="A103" s="69"/>
      <c r="B103" s="104"/>
      <c r="C103" s="43" t="s">
        <v>17</v>
      </c>
      <c r="D103" s="43" t="s">
        <v>142</v>
      </c>
      <c r="E103" s="43" t="s">
        <v>141</v>
      </c>
      <c r="F103" s="29" t="s">
        <v>151</v>
      </c>
      <c r="G103" s="29">
        <v>0</v>
      </c>
      <c r="H103" s="29">
        <v>0</v>
      </c>
      <c r="I103" s="19">
        <v>0</v>
      </c>
    </row>
    <row r="104" spans="1:9" s="7" customFormat="1" ht="25.5" x14ac:dyDescent="0.25">
      <c r="A104" s="69"/>
      <c r="B104" s="104"/>
      <c r="C104" s="45" t="s">
        <v>19</v>
      </c>
      <c r="D104" s="45" t="s">
        <v>145</v>
      </c>
      <c r="E104" s="45" t="s">
        <v>141</v>
      </c>
      <c r="F104" s="30">
        <f>SUM(G104:I104)</f>
        <v>820000000</v>
      </c>
      <c r="G104" s="30">
        <v>120000000</v>
      </c>
      <c r="H104" s="30">
        <v>350000000</v>
      </c>
      <c r="I104" s="18">
        <v>350000000</v>
      </c>
    </row>
    <row r="105" spans="1:9" s="7" customFormat="1" ht="25.5" x14ac:dyDescent="0.25">
      <c r="A105" s="69"/>
      <c r="B105" s="105" t="s">
        <v>336</v>
      </c>
      <c r="C105" s="45" t="s">
        <v>18</v>
      </c>
      <c r="D105" s="45" t="s">
        <v>143</v>
      </c>
      <c r="E105" s="45" t="s">
        <v>141</v>
      </c>
      <c r="F105" s="30">
        <f>SUM(G105:I105)</f>
        <v>3200000000</v>
      </c>
      <c r="G105" s="30">
        <v>800000000</v>
      </c>
      <c r="H105" s="30">
        <v>1200000000</v>
      </c>
      <c r="I105" s="18">
        <v>1200000000</v>
      </c>
    </row>
    <row r="106" spans="1:9" s="7" customFormat="1" ht="38.25" x14ac:dyDescent="0.25">
      <c r="A106" s="69"/>
      <c r="B106" s="106"/>
      <c r="C106" s="45" t="s">
        <v>174</v>
      </c>
      <c r="D106" s="45" t="s">
        <v>143</v>
      </c>
      <c r="E106" s="45" t="s">
        <v>141</v>
      </c>
      <c r="F106" s="30">
        <f>SUM(G106:I106)</f>
        <v>3600000000</v>
      </c>
      <c r="G106" s="30">
        <v>1200000000</v>
      </c>
      <c r="H106" s="30">
        <v>1200000000</v>
      </c>
      <c r="I106" s="18">
        <v>1200000000</v>
      </c>
    </row>
    <row r="107" spans="1:9" s="7" customFormat="1" ht="51" x14ac:dyDescent="0.25">
      <c r="A107" s="69"/>
      <c r="B107" s="107" t="s">
        <v>337</v>
      </c>
      <c r="C107" s="45" t="s">
        <v>203</v>
      </c>
      <c r="D107" s="45" t="s">
        <v>143</v>
      </c>
      <c r="E107" s="45" t="s">
        <v>152</v>
      </c>
      <c r="F107" s="30">
        <f>SUM(G107:I107)</f>
        <v>35000000</v>
      </c>
      <c r="G107" s="30">
        <v>0</v>
      </c>
      <c r="H107" s="30">
        <v>35000000</v>
      </c>
      <c r="I107" s="18">
        <v>0</v>
      </c>
    </row>
    <row r="108" spans="1:9" s="7" customFormat="1" ht="38.25" x14ac:dyDescent="0.25">
      <c r="A108" s="69"/>
      <c r="B108" s="98"/>
      <c r="C108" s="45" t="s">
        <v>264</v>
      </c>
      <c r="D108" s="45" t="s">
        <v>142</v>
      </c>
      <c r="E108" s="45" t="s">
        <v>152</v>
      </c>
      <c r="F108" s="30" t="s">
        <v>151</v>
      </c>
      <c r="G108" s="30">
        <v>0</v>
      </c>
      <c r="H108" s="30">
        <v>0</v>
      </c>
      <c r="I108" s="18">
        <v>0</v>
      </c>
    </row>
    <row r="109" spans="1:9" s="7" customFormat="1" ht="38.25" x14ac:dyDescent="0.25">
      <c r="A109" s="69"/>
      <c r="B109" s="108" t="s">
        <v>109</v>
      </c>
      <c r="C109" s="45" t="s">
        <v>20</v>
      </c>
      <c r="D109" s="45" t="s">
        <v>175</v>
      </c>
      <c r="E109" s="45" t="s">
        <v>176</v>
      </c>
      <c r="F109" s="30">
        <f t="shared" ref="F109:F111" si="5">SUM(G109:I109)</f>
        <v>1900000000</v>
      </c>
      <c r="G109" s="30">
        <v>500000000</v>
      </c>
      <c r="H109" s="30">
        <v>700000000</v>
      </c>
      <c r="I109" s="18">
        <v>700000000</v>
      </c>
    </row>
    <row r="110" spans="1:9" s="7" customFormat="1" ht="38.25" x14ac:dyDescent="0.25">
      <c r="A110" s="70"/>
      <c r="B110" s="109"/>
      <c r="C110" s="40" t="s">
        <v>214</v>
      </c>
      <c r="D110" s="45" t="s">
        <v>175</v>
      </c>
      <c r="E110" s="45" t="s">
        <v>176</v>
      </c>
      <c r="F110" s="31">
        <f t="shared" si="5"/>
        <v>2900000000</v>
      </c>
      <c r="G110" s="31">
        <v>500000000</v>
      </c>
      <c r="H110" s="31">
        <v>1200000000</v>
      </c>
      <c r="I110" s="23">
        <v>1200000000</v>
      </c>
    </row>
    <row r="111" spans="1:9" s="7" customFormat="1" ht="39" thickBot="1" x14ac:dyDescent="0.3">
      <c r="A111" s="71"/>
      <c r="B111" s="110"/>
      <c r="C111" s="46" t="s">
        <v>213</v>
      </c>
      <c r="D111" s="46" t="s">
        <v>175</v>
      </c>
      <c r="E111" s="46" t="s">
        <v>141</v>
      </c>
      <c r="F111" s="32">
        <f t="shared" si="5"/>
        <v>1050000000</v>
      </c>
      <c r="G111" s="32">
        <v>350000000</v>
      </c>
      <c r="H111" s="32">
        <v>350000000</v>
      </c>
      <c r="I111" s="22">
        <v>350000000</v>
      </c>
    </row>
    <row r="112" spans="1:9" x14ac:dyDescent="0.25">
      <c r="A112" s="83" t="s">
        <v>387</v>
      </c>
      <c r="B112" s="83"/>
      <c r="C112" s="83"/>
      <c r="D112" s="83"/>
      <c r="E112" s="83"/>
      <c r="F112" s="83"/>
      <c r="G112" s="83"/>
      <c r="H112" s="83"/>
      <c r="I112" s="83"/>
    </row>
    <row r="113" spans="1:9" x14ac:dyDescent="0.25">
      <c r="A113" s="63"/>
      <c r="B113" s="63"/>
      <c r="C113" s="63"/>
      <c r="D113" s="63"/>
      <c r="E113" s="63"/>
      <c r="F113" s="63"/>
      <c r="G113" s="63"/>
      <c r="H113" s="63"/>
      <c r="I113" s="63"/>
    </row>
    <row r="114" spans="1:9" x14ac:dyDescent="0.25">
      <c r="A114" s="63"/>
      <c r="B114" s="63"/>
      <c r="C114" s="63"/>
      <c r="D114" s="63"/>
      <c r="E114" s="63"/>
      <c r="F114" s="63"/>
      <c r="G114" s="63"/>
      <c r="H114" s="63"/>
      <c r="I114" s="63"/>
    </row>
    <row r="115" spans="1:9" x14ac:dyDescent="0.25">
      <c r="A115" s="63"/>
      <c r="B115" s="63"/>
      <c r="C115" s="63"/>
      <c r="D115" s="63"/>
      <c r="E115" s="63"/>
      <c r="F115" s="63"/>
      <c r="G115" s="63"/>
      <c r="H115" s="63"/>
      <c r="I115" s="63"/>
    </row>
  </sheetData>
  <autoFilter ref="A2:F111"/>
  <mergeCells count="15">
    <mergeCell ref="A1:I1"/>
    <mergeCell ref="A112:I115"/>
    <mergeCell ref="A3:A111"/>
    <mergeCell ref="B65:B81"/>
    <mergeCell ref="B88:B100"/>
    <mergeCell ref="B101:B104"/>
    <mergeCell ref="B105:B106"/>
    <mergeCell ref="B107:B108"/>
    <mergeCell ref="B109:B111"/>
    <mergeCell ref="B3:B33"/>
    <mergeCell ref="B39:B49"/>
    <mergeCell ref="B84:B87"/>
    <mergeCell ref="B34:B38"/>
    <mergeCell ref="B50:B54"/>
    <mergeCell ref="B55:B64"/>
  </mergeCells>
  <pageMargins left="0.7" right="0.7" top="0.75" bottom="0.75" header="0.3" footer="0.3"/>
  <pageSetup scale="5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pane xSplit="2" ySplit="2" topLeftCell="C3" activePane="bottomRight" state="frozen"/>
      <selection pane="topRight" activeCell="C1" sqref="C1"/>
      <selection pane="bottomLeft" activeCell="A3" sqref="A3"/>
      <selection pane="bottomRight" activeCell="A3" sqref="A3:A32"/>
    </sheetView>
  </sheetViews>
  <sheetFormatPr baseColWidth="10" defaultRowHeight="15" x14ac:dyDescent="0.25"/>
  <cols>
    <col min="1" max="1" width="15.140625" style="2" customWidth="1"/>
    <col min="2" max="2" width="21.85546875" style="2" customWidth="1"/>
    <col min="3" max="3" width="53.85546875" style="2" customWidth="1"/>
    <col min="4" max="4" width="21.5703125" style="3"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s="62" customFormat="1" ht="51" x14ac:dyDescent="0.25">
      <c r="A3" s="70" t="s">
        <v>404</v>
      </c>
      <c r="B3" s="72" t="s">
        <v>397</v>
      </c>
      <c r="C3" s="61" t="s">
        <v>399</v>
      </c>
      <c r="D3" s="48" t="s">
        <v>398</v>
      </c>
      <c r="E3" s="48" t="s">
        <v>155</v>
      </c>
      <c r="F3" s="28">
        <v>400000000</v>
      </c>
      <c r="G3" s="28"/>
      <c r="H3" s="28">
        <f>F3</f>
        <v>400000000</v>
      </c>
      <c r="I3" s="21"/>
    </row>
    <row r="4" spans="1:9" s="62" customFormat="1" ht="25.5" x14ac:dyDescent="0.25">
      <c r="A4" s="81"/>
      <c r="B4" s="73"/>
      <c r="C4" s="51" t="s">
        <v>400</v>
      </c>
      <c r="D4" s="49" t="s">
        <v>143</v>
      </c>
      <c r="E4" s="49" t="s">
        <v>161</v>
      </c>
      <c r="F4" s="29">
        <v>4000000000</v>
      </c>
      <c r="G4" s="29"/>
      <c r="H4" s="29">
        <f>F4/2</f>
        <v>2000000000</v>
      </c>
      <c r="I4" s="19">
        <f>F4/2</f>
        <v>2000000000</v>
      </c>
    </row>
    <row r="5" spans="1:9" s="1" customFormat="1" ht="66.599999999999994" customHeight="1" x14ac:dyDescent="0.25">
      <c r="A5" s="81"/>
      <c r="B5" s="49" t="s">
        <v>401</v>
      </c>
      <c r="C5" s="49" t="s">
        <v>402</v>
      </c>
      <c r="D5" s="51" t="s">
        <v>403</v>
      </c>
      <c r="E5" s="49" t="s">
        <v>161</v>
      </c>
      <c r="F5" s="29" t="s">
        <v>296</v>
      </c>
      <c r="G5" s="29"/>
      <c r="H5" s="29"/>
      <c r="I5" s="19"/>
    </row>
    <row r="6" spans="1:9" ht="25.5" x14ac:dyDescent="0.25">
      <c r="A6" s="81"/>
      <c r="B6" s="75" t="s">
        <v>231</v>
      </c>
      <c r="C6" s="5" t="s">
        <v>91</v>
      </c>
      <c r="D6" s="5" t="s">
        <v>143</v>
      </c>
      <c r="E6" s="5" t="s">
        <v>146</v>
      </c>
      <c r="F6" s="29">
        <f t="shared" ref="F6:F22" si="0">SUM(G6:I6)</f>
        <v>8000000000</v>
      </c>
      <c r="G6" s="29">
        <v>8000000000</v>
      </c>
      <c r="H6" s="29">
        <v>0</v>
      </c>
      <c r="I6" s="19">
        <v>0</v>
      </c>
    </row>
    <row r="7" spans="1:9" ht="25.5" x14ac:dyDescent="0.25">
      <c r="A7" s="81"/>
      <c r="B7" s="75"/>
      <c r="C7" s="5" t="s">
        <v>154</v>
      </c>
      <c r="D7" s="5" t="s">
        <v>143</v>
      </c>
      <c r="E7" s="5" t="s">
        <v>155</v>
      </c>
      <c r="F7" s="29">
        <f t="shared" si="0"/>
        <v>3000000000</v>
      </c>
      <c r="G7" s="29">
        <v>0</v>
      </c>
      <c r="H7" s="29">
        <v>3000000000</v>
      </c>
      <c r="I7" s="19">
        <v>0</v>
      </c>
    </row>
    <row r="8" spans="1:9" ht="25.5" x14ac:dyDescent="0.25">
      <c r="A8" s="81"/>
      <c r="B8" s="75"/>
      <c r="C8" s="5" t="s">
        <v>92</v>
      </c>
      <c r="D8" s="5" t="s">
        <v>143</v>
      </c>
      <c r="E8" s="15" t="s">
        <v>155</v>
      </c>
      <c r="F8" s="29">
        <f t="shared" si="0"/>
        <v>400000000</v>
      </c>
      <c r="G8" s="29">
        <v>0</v>
      </c>
      <c r="H8" s="29">
        <v>400000000</v>
      </c>
      <c r="I8" s="19">
        <v>0</v>
      </c>
    </row>
    <row r="9" spans="1:9" ht="25.5" x14ac:dyDescent="0.25">
      <c r="A9" s="81"/>
      <c r="B9" s="75"/>
      <c r="C9" s="5" t="s">
        <v>95</v>
      </c>
      <c r="D9" s="5" t="s">
        <v>143</v>
      </c>
      <c r="E9" s="5" t="s">
        <v>155</v>
      </c>
      <c r="F9" s="29">
        <f t="shared" si="0"/>
        <v>4500000000</v>
      </c>
      <c r="G9" s="29">
        <v>0</v>
      </c>
      <c r="H9" s="29">
        <v>4500000000</v>
      </c>
      <c r="I9" s="19">
        <v>0</v>
      </c>
    </row>
    <row r="10" spans="1:9" ht="38.25" x14ac:dyDescent="0.25">
      <c r="A10" s="81"/>
      <c r="B10" s="75"/>
      <c r="C10" s="5" t="s">
        <v>204</v>
      </c>
      <c r="D10" s="5" t="s">
        <v>156</v>
      </c>
      <c r="E10" s="5" t="s">
        <v>146</v>
      </c>
      <c r="F10" s="29">
        <f t="shared" si="0"/>
        <v>35000000</v>
      </c>
      <c r="G10" s="29">
        <v>35000000</v>
      </c>
      <c r="H10" s="29">
        <v>0</v>
      </c>
      <c r="I10" s="19">
        <v>0</v>
      </c>
    </row>
    <row r="11" spans="1:9" ht="38.25" x14ac:dyDescent="0.25">
      <c r="A11" s="81"/>
      <c r="B11" s="75"/>
      <c r="C11" s="5" t="s">
        <v>106</v>
      </c>
      <c r="D11" s="5" t="s">
        <v>156</v>
      </c>
      <c r="E11" s="5" t="s">
        <v>146</v>
      </c>
      <c r="F11" s="29">
        <f t="shared" si="0"/>
        <v>80000000</v>
      </c>
      <c r="G11" s="29">
        <v>80000000</v>
      </c>
      <c r="H11" s="29">
        <v>0</v>
      </c>
      <c r="I11" s="19">
        <v>0</v>
      </c>
    </row>
    <row r="12" spans="1:9" ht="25.5" x14ac:dyDescent="0.25">
      <c r="A12" s="81"/>
      <c r="B12" s="75"/>
      <c r="C12" s="5" t="s">
        <v>94</v>
      </c>
      <c r="D12" s="5" t="s">
        <v>143</v>
      </c>
      <c r="E12" s="5" t="s">
        <v>163</v>
      </c>
      <c r="F12" s="29">
        <f t="shared" si="0"/>
        <v>250000000</v>
      </c>
      <c r="G12" s="29">
        <v>0</v>
      </c>
      <c r="H12" s="29">
        <v>0</v>
      </c>
      <c r="I12" s="19">
        <v>250000000</v>
      </c>
    </row>
    <row r="13" spans="1:9" ht="25.5" x14ac:dyDescent="0.25">
      <c r="A13" s="81"/>
      <c r="B13" s="76"/>
      <c r="C13" s="5" t="s">
        <v>93</v>
      </c>
      <c r="D13" s="5" t="s">
        <v>143</v>
      </c>
      <c r="E13" s="15" t="s">
        <v>163</v>
      </c>
      <c r="F13" s="29">
        <f t="shared" si="0"/>
        <v>2500000000</v>
      </c>
      <c r="G13" s="29">
        <v>0</v>
      </c>
      <c r="H13" s="29">
        <v>0</v>
      </c>
      <c r="I13" s="19">
        <v>2500000000</v>
      </c>
    </row>
    <row r="14" spans="1:9" ht="25.5" x14ac:dyDescent="0.25">
      <c r="A14" s="81"/>
      <c r="B14" s="73" t="s">
        <v>96</v>
      </c>
      <c r="C14" s="5" t="s">
        <v>97</v>
      </c>
      <c r="D14" s="5" t="s">
        <v>143</v>
      </c>
      <c r="E14" s="5" t="s">
        <v>141</v>
      </c>
      <c r="F14" s="29">
        <f t="shared" si="0"/>
        <v>2200000000</v>
      </c>
      <c r="G14" s="29">
        <v>500000000</v>
      </c>
      <c r="H14" s="29">
        <v>850000000</v>
      </c>
      <c r="I14" s="19">
        <v>850000000</v>
      </c>
    </row>
    <row r="15" spans="1:9" ht="25.5" x14ac:dyDescent="0.25">
      <c r="A15" s="81"/>
      <c r="B15" s="73"/>
      <c r="C15" s="5" t="s">
        <v>98</v>
      </c>
      <c r="D15" s="5" t="s">
        <v>143</v>
      </c>
      <c r="E15" s="5" t="s">
        <v>141</v>
      </c>
      <c r="F15" s="29">
        <f t="shared" si="0"/>
        <v>13500000000</v>
      </c>
      <c r="G15" s="29">
        <v>4500000000</v>
      </c>
      <c r="H15" s="29">
        <v>4500000000</v>
      </c>
      <c r="I15" s="19">
        <v>4500000000</v>
      </c>
    </row>
    <row r="16" spans="1:9" ht="63.75" x14ac:dyDescent="0.25">
      <c r="A16" s="81"/>
      <c r="B16" s="73"/>
      <c r="C16" s="8" t="s">
        <v>230</v>
      </c>
      <c r="D16" s="8" t="s">
        <v>143</v>
      </c>
      <c r="E16" s="8" t="s">
        <v>152</v>
      </c>
      <c r="F16" s="29">
        <f t="shared" si="0"/>
        <v>500000000</v>
      </c>
      <c r="G16" s="29">
        <v>0</v>
      </c>
      <c r="H16" s="29">
        <v>500000000</v>
      </c>
      <c r="I16" s="19">
        <v>0</v>
      </c>
    </row>
    <row r="17" spans="1:9" ht="25.5" x14ac:dyDescent="0.25">
      <c r="A17" s="81"/>
      <c r="B17" s="73"/>
      <c r="C17" s="5" t="s">
        <v>99</v>
      </c>
      <c r="D17" s="5" t="s">
        <v>143</v>
      </c>
      <c r="E17" s="5" t="s">
        <v>155</v>
      </c>
      <c r="F17" s="29">
        <f t="shared" si="0"/>
        <v>23000000000</v>
      </c>
      <c r="G17" s="29">
        <v>23000000000</v>
      </c>
      <c r="H17" s="29">
        <v>0</v>
      </c>
      <c r="I17" s="19">
        <v>0</v>
      </c>
    </row>
    <row r="18" spans="1:9" ht="25.5" x14ac:dyDescent="0.25">
      <c r="A18" s="81"/>
      <c r="B18" s="73" t="s">
        <v>100</v>
      </c>
      <c r="C18" s="5" t="s">
        <v>232</v>
      </c>
      <c r="D18" s="5" t="s">
        <v>143</v>
      </c>
      <c r="E18" s="5" t="s">
        <v>155</v>
      </c>
      <c r="F18" s="29">
        <f t="shared" si="0"/>
        <v>70000000000</v>
      </c>
      <c r="G18" s="29">
        <v>20000000000</v>
      </c>
      <c r="H18" s="29">
        <v>25000000000</v>
      </c>
      <c r="I18" s="19">
        <v>25000000000</v>
      </c>
    </row>
    <row r="19" spans="1:9" ht="25.5" x14ac:dyDescent="0.25">
      <c r="A19" s="81"/>
      <c r="B19" s="73"/>
      <c r="C19" s="5" t="s">
        <v>101</v>
      </c>
      <c r="D19" s="5" t="s">
        <v>143</v>
      </c>
      <c r="E19" s="5" t="s">
        <v>141</v>
      </c>
      <c r="F19" s="29">
        <f t="shared" si="0"/>
        <v>6500000000</v>
      </c>
      <c r="G19" s="29">
        <v>1500000000</v>
      </c>
      <c r="H19" s="29">
        <v>2500000000</v>
      </c>
      <c r="I19" s="19">
        <v>2500000000</v>
      </c>
    </row>
    <row r="20" spans="1:9" ht="25.5" x14ac:dyDescent="0.25">
      <c r="A20" s="81"/>
      <c r="B20" s="73"/>
      <c r="C20" s="5" t="s">
        <v>160</v>
      </c>
      <c r="D20" s="5" t="s">
        <v>143</v>
      </c>
      <c r="E20" s="5" t="s">
        <v>155</v>
      </c>
      <c r="F20" s="29">
        <f t="shared" si="0"/>
        <v>13000000000</v>
      </c>
      <c r="G20" s="29">
        <v>13000000000</v>
      </c>
      <c r="H20" s="29">
        <v>0</v>
      </c>
      <c r="I20" s="19">
        <v>0</v>
      </c>
    </row>
    <row r="21" spans="1:9" ht="25.5" x14ac:dyDescent="0.25">
      <c r="A21" s="81"/>
      <c r="B21" s="73" t="s">
        <v>102</v>
      </c>
      <c r="C21" s="5" t="s">
        <v>157</v>
      </c>
      <c r="D21" s="5" t="s">
        <v>143</v>
      </c>
      <c r="E21" s="5" t="s">
        <v>161</v>
      </c>
      <c r="F21" s="29">
        <f t="shared" si="0"/>
        <v>800000000</v>
      </c>
      <c r="G21" s="29">
        <v>0</v>
      </c>
      <c r="H21" s="29">
        <v>0</v>
      </c>
      <c r="I21" s="19">
        <v>800000000</v>
      </c>
    </row>
    <row r="22" spans="1:9" ht="25.5" x14ac:dyDescent="0.25">
      <c r="A22" s="81"/>
      <c r="B22" s="73"/>
      <c r="C22" s="5" t="s">
        <v>297</v>
      </c>
      <c r="D22" s="5" t="s">
        <v>143</v>
      </c>
      <c r="E22" s="5" t="s">
        <v>155</v>
      </c>
      <c r="F22" s="29">
        <f t="shared" si="0"/>
        <v>2500000000</v>
      </c>
      <c r="G22" s="29">
        <v>0</v>
      </c>
      <c r="H22" s="29">
        <v>2500000000</v>
      </c>
      <c r="I22" s="19">
        <v>0</v>
      </c>
    </row>
    <row r="23" spans="1:9" ht="25.5" x14ac:dyDescent="0.25">
      <c r="A23" s="81"/>
      <c r="B23" s="73"/>
      <c r="C23" s="5" t="s">
        <v>162</v>
      </c>
      <c r="D23" s="5" t="s">
        <v>143</v>
      </c>
      <c r="E23" s="5" t="s">
        <v>146</v>
      </c>
      <c r="F23" s="29">
        <v>16000000000</v>
      </c>
      <c r="G23" s="29">
        <v>16000000000</v>
      </c>
      <c r="H23" s="29">
        <v>0</v>
      </c>
      <c r="I23" s="19">
        <v>0</v>
      </c>
    </row>
    <row r="24" spans="1:9" ht="38.25" x14ac:dyDescent="0.25">
      <c r="A24" s="81"/>
      <c r="B24" s="73" t="s">
        <v>103</v>
      </c>
      <c r="C24" s="5" t="s">
        <v>205</v>
      </c>
      <c r="D24" s="5" t="s">
        <v>143</v>
      </c>
      <c r="E24" s="5" t="s">
        <v>206</v>
      </c>
      <c r="F24" s="29">
        <f t="shared" ref="F24:F32" si="1">SUM(G24:I24)</f>
        <v>7500000000</v>
      </c>
      <c r="G24" s="30">
        <v>1200000000</v>
      </c>
      <c r="H24" s="29">
        <v>2800000000</v>
      </c>
      <c r="I24" s="19">
        <v>3500000000</v>
      </c>
    </row>
    <row r="25" spans="1:9" ht="25.5" x14ac:dyDescent="0.25">
      <c r="A25" s="81"/>
      <c r="B25" s="73"/>
      <c r="C25" s="5" t="s">
        <v>5</v>
      </c>
      <c r="D25" s="5" t="s">
        <v>143</v>
      </c>
      <c r="E25" s="5" t="s">
        <v>161</v>
      </c>
      <c r="F25" s="29">
        <f t="shared" si="1"/>
        <v>1201500000</v>
      </c>
      <c r="G25" s="29">
        <v>0</v>
      </c>
      <c r="H25" s="29">
        <v>1200000000</v>
      </c>
      <c r="I25" s="19">
        <v>1500000</v>
      </c>
    </row>
    <row r="26" spans="1:9" ht="48" customHeight="1" x14ac:dyDescent="0.25">
      <c r="A26" s="81"/>
      <c r="B26" s="73"/>
      <c r="C26" s="5" t="s">
        <v>107</v>
      </c>
      <c r="D26" s="5" t="s">
        <v>159</v>
      </c>
      <c r="E26" s="5" t="s">
        <v>146</v>
      </c>
      <c r="F26" s="29">
        <f t="shared" si="1"/>
        <v>1500000000</v>
      </c>
      <c r="G26" s="29">
        <v>500000000</v>
      </c>
      <c r="H26" s="29">
        <v>500000000</v>
      </c>
      <c r="I26" s="19">
        <v>500000000</v>
      </c>
    </row>
    <row r="27" spans="1:9" ht="38.25" x14ac:dyDescent="0.25">
      <c r="A27" s="81"/>
      <c r="B27" s="73" t="s">
        <v>104</v>
      </c>
      <c r="C27" s="5" t="s">
        <v>207</v>
      </c>
      <c r="D27" s="5" t="s">
        <v>143</v>
      </c>
      <c r="E27" s="5" t="s">
        <v>146</v>
      </c>
      <c r="F27" s="29">
        <f t="shared" si="1"/>
        <v>16000000000</v>
      </c>
      <c r="G27" s="29">
        <v>16000000000</v>
      </c>
      <c r="H27" s="29">
        <v>0</v>
      </c>
      <c r="I27" s="19">
        <v>0</v>
      </c>
    </row>
    <row r="28" spans="1:9" ht="25.5" x14ac:dyDescent="0.25">
      <c r="A28" s="81"/>
      <c r="B28" s="73"/>
      <c r="C28" s="5" t="s">
        <v>158</v>
      </c>
      <c r="D28" s="5" t="s">
        <v>143</v>
      </c>
      <c r="E28" s="5" t="s">
        <v>155</v>
      </c>
      <c r="F28" s="29">
        <f t="shared" si="1"/>
        <v>3500000000</v>
      </c>
      <c r="G28" s="29">
        <v>0</v>
      </c>
      <c r="H28" s="29">
        <v>3500000000</v>
      </c>
      <c r="I28" s="19">
        <v>0</v>
      </c>
    </row>
    <row r="29" spans="1:9" ht="38.25" x14ac:dyDescent="0.25">
      <c r="A29" s="81"/>
      <c r="B29" s="73"/>
      <c r="C29" s="5" t="s">
        <v>298</v>
      </c>
      <c r="D29" s="5" t="s">
        <v>143</v>
      </c>
      <c r="E29" s="5" t="s">
        <v>152</v>
      </c>
      <c r="F29" s="29">
        <f t="shared" si="1"/>
        <v>500000000</v>
      </c>
      <c r="G29" s="29">
        <v>250000000</v>
      </c>
      <c r="H29" s="29">
        <v>250000000</v>
      </c>
      <c r="I29" s="19">
        <v>0</v>
      </c>
    </row>
    <row r="30" spans="1:9" ht="25.5" x14ac:dyDescent="0.25">
      <c r="A30" s="81"/>
      <c r="B30" s="73" t="s">
        <v>105</v>
      </c>
      <c r="C30" s="5" t="s">
        <v>208</v>
      </c>
      <c r="D30" s="5" t="s">
        <v>143</v>
      </c>
      <c r="E30" s="5" t="s">
        <v>155</v>
      </c>
      <c r="F30" s="29">
        <f t="shared" si="1"/>
        <v>5000000000</v>
      </c>
      <c r="G30" s="29">
        <v>0</v>
      </c>
      <c r="H30" s="29">
        <v>5000000000</v>
      </c>
      <c r="I30" s="19">
        <v>0</v>
      </c>
    </row>
    <row r="31" spans="1:9" ht="25.5" x14ac:dyDescent="0.25">
      <c r="A31" s="81"/>
      <c r="B31" s="73"/>
      <c r="C31" s="5" t="s">
        <v>6</v>
      </c>
      <c r="D31" s="5" t="s">
        <v>143</v>
      </c>
      <c r="E31" s="5" t="s">
        <v>155</v>
      </c>
      <c r="F31" s="29">
        <f t="shared" si="1"/>
        <v>4500000000</v>
      </c>
      <c r="G31" s="29">
        <v>0</v>
      </c>
      <c r="H31" s="29">
        <v>4500000000</v>
      </c>
      <c r="I31" s="19">
        <v>0</v>
      </c>
    </row>
    <row r="32" spans="1:9" ht="26.25" thickBot="1" x14ac:dyDescent="0.3">
      <c r="A32" s="82"/>
      <c r="B32" s="80"/>
      <c r="C32" s="6" t="s">
        <v>7</v>
      </c>
      <c r="D32" s="6" t="s">
        <v>143</v>
      </c>
      <c r="E32" s="6" t="s">
        <v>146</v>
      </c>
      <c r="F32" s="34">
        <f t="shared" si="1"/>
        <v>1500000000</v>
      </c>
      <c r="G32" s="34">
        <v>1500000000</v>
      </c>
      <c r="H32" s="34">
        <v>0</v>
      </c>
      <c r="I32" s="20">
        <v>0</v>
      </c>
    </row>
  </sheetData>
  <autoFilter ref="A2:F32"/>
  <mergeCells count="10">
    <mergeCell ref="A1:I1"/>
    <mergeCell ref="B3:B4"/>
    <mergeCell ref="B27:B29"/>
    <mergeCell ref="B30:B32"/>
    <mergeCell ref="B24:B26"/>
    <mergeCell ref="A3:A32"/>
    <mergeCell ref="B6:B13"/>
    <mergeCell ref="B14:B17"/>
    <mergeCell ref="B18:B20"/>
    <mergeCell ref="B21:B23"/>
  </mergeCells>
  <pageMargins left="0.7" right="0.7" top="0.75" bottom="0.75" header="0.3" footer="0.3"/>
  <pageSetup scale="5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51" customHeight="1" x14ac:dyDescent="0.25">
      <c r="A3" s="68" t="s">
        <v>70</v>
      </c>
      <c r="B3" s="72" t="s">
        <v>268</v>
      </c>
      <c r="C3" s="42" t="s">
        <v>125</v>
      </c>
      <c r="D3" s="42" t="s">
        <v>143</v>
      </c>
      <c r="E3" s="42" t="s">
        <v>155</v>
      </c>
      <c r="F3" s="28">
        <f t="shared" ref="F3:F8" si="0">SUM(G3:I3)</f>
        <v>120000000</v>
      </c>
      <c r="G3" s="28">
        <v>0</v>
      </c>
      <c r="H3" s="28">
        <v>120000000</v>
      </c>
      <c r="I3" s="21">
        <v>0</v>
      </c>
    </row>
    <row r="4" spans="1:9" ht="25.5" x14ac:dyDescent="0.25">
      <c r="A4" s="69"/>
      <c r="B4" s="73"/>
      <c r="C4" s="43" t="s">
        <v>126</v>
      </c>
      <c r="D4" s="43" t="s">
        <v>143</v>
      </c>
      <c r="E4" s="43" t="s">
        <v>161</v>
      </c>
      <c r="F4" s="29">
        <f t="shared" si="0"/>
        <v>500000000</v>
      </c>
      <c r="G4" s="29">
        <v>0</v>
      </c>
      <c r="H4" s="29">
        <v>250000000</v>
      </c>
      <c r="I4" s="19">
        <v>250000000</v>
      </c>
    </row>
    <row r="5" spans="1:9" ht="25.5" x14ac:dyDescent="0.25">
      <c r="A5" s="69"/>
      <c r="B5" s="73" t="s">
        <v>117</v>
      </c>
      <c r="C5" s="43" t="s">
        <v>195</v>
      </c>
      <c r="D5" s="43" t="s">
        <v>143</v>
      </c>
      <c r="E5" s="43" t="s">
        <v>161</v>
      </c>
      <c r="F5" s="29">
        <f t="shared" si="0"/>
        <v>1200000000</v>
      </c>
      <c r="G5" s="29">
        <v>0</v>
      </c>
      <c r="H5" s="29">
        <v>450000000</v>
      </c>
      <c r="I5" s="19">
        <v>750000000</v>
      </c>
    </row>
    <row r="6" spans="1:9" ht="25.5" x14ac:dyDescent="0.25">
      <c r="A6" s="69"/>
      <c r="B6" s="73"/>
      <c r="C6" s="43" t="s">
        <v>118</v>
      </c>
      <c r="D6" s="43" t="s">
        <v>143</v>
      </c>
      <c r="E6" s="43" t="s">
        <v>141</v>
      </c>
      <c r="F6" s="29">
        <f t="shared" si="0"/>
        <v>600000000</v>
      </c>
      <c r="G6" s="29">
        <v>200000000</v>
      </c>
      <c r="H6" s="29">
        <v>200000000</v>
      </c>
      <c r="I6" s="19">
        <v>200000000</v>
      </c>
    </row>
    <row r="7" spans="1:9" ht="25.5" customHeight="1" x14ac:dyDescent="0.25">
      <c r="A7" s="69"/>
      <c r="B7" s="73" t="s">
        <v>123</v>
      </c>
      <c r="C7" s="43" t="s">
        <v>282</v>
      </c>
      <c r="D7" s="43" t="s">
        <v>196</v>
      </c>
      <c r="E7" s="43" t="s">
        <v>141</v>
      </c>
      <c r="F7" s="29">
        <f t="shared" si="0"/>
        <v>240000000</v>
      </c>
      <c r="G7" s="29">
        <v>80000000</v>
      </c>
      <c r="H7" s="29">
        <v>80000000</v>
      </c>
      <c r="I7" s="19">
        <v>80000000</v>
      </c>
    </row>
    <row r="8" spans="1:9" ht="25.5" x14ac:dyDescent="0.25">
      <c r="A8" s="69"/>
      <c r="B8" s="73"/>
      <c r="C8" s="43" t="s">
        <v>197</v>
      </c>
      <c r="D8" s="43" t="s">
        <v>145</v>
      </c>
      <c r="E8" s="43" t="s">
        <v>141</v>
      </c>
      <c r="F8" s="29">
        <f t="shared" si="0"/>
        <v>105000000</v>
      </c>
      <c r="G8" s="29">
        <v>35000000</v>
      </c>
      <c r="H8" s="29">
        <v>35000000</v>
      </c>
      <c r="I8" s="19">
        <v>35000000</v>
      </c>
    </row>
    <row r="9" spans="1:9" ht="38.25" x14ac:dyDescent="0.25">
      <c r="A9" s="69"/>
      <c r="B9" s="73" t="s">
        <v>124</v>
      </c>
      <c r="C9" s="43" t="s">
        <v>119</v>
      </c>
      <c r="D9" s="43" t="s">
        <v>142</v>
      </c>
      <c r="E9" s="43" t="s">
        <v>141</v>
      </c>
      <c r="F9" s="29">
        <v>180000000</v>
      </c>
      <c r="G9" s="29">
        <f>F9/3</f>
        <v>60000000</v>
      </c>
      <c r="H9" s="29">
        <f>F9/3</f>
        <v>60000000</v>
      </c>
      <c r="I9" s="29">
        <f>F9/3</f>
        <v>60000000</v>
      </c>
    </row>
    <row r="10" spans="1:9" s="7" customFormat="1" ht="25.5" x14ac:dyDescent="0.25">
      <c r="A10" s="69"/>
      <c r="B10" s="73"/>
      <c r="C10" s="45" t="s">
        <v>120</v>
      </c>
      <c r="D10" s="36" t="s">
        <v>145</v>
      </c>
      <c r="E10" s="43" t="s">
        <v>161</v>
      </c>
      <c r="F10" s="30">
        <f>SUM(G10:I10)</f>
        <v>500000000</v>
      </c>
      <c r="G10" s="30">
        <v>0</v>
      </c>
      <c r="H10" s="30">
        <v>250000000</v>
      </c>
      <c r="I10" s="18">
        <v>250000000</v>
      </c>
    </row>
    <row r="11" spans="1:9" s="7" customFormat="1" ht="25.5" x14ac:dyDescent="0.25">
      <c r="A11" s="69"/>
      <c r="B11" s="73"/>
      <c r="C11" s="45" t="s">
        <v>121</v>
      </c>
      <c r="D11" s="45" t="s">
        <v>145</v>
      </c>
      <c r="E11" s="45" t="s">
        <v>152</v>
      </c>
      <c r="F11" s="30" t="s">
        <v>151</v>
      </c>
      <c r="G11" s="30">
        <v>0</v>
      </c>
      <c r="H11" s="30">
        <v>0</v>
      </c>
      <c r="I11" s="18">
        <v>0</v>
      </c>
    </row>
    <row r="12" spans="1:9" s="7" customFormat="1" ht="26.25" thickBot="1" x14ac:dyDescent="0.3">
      <c r="A12" s="71"/>
      <c r="B12" s="80"/>
      <c r="C12" s="46" t="s">
        <v>122</v>
      </c>
      <c r="D12" s="46" t="s">
        <v>142</v>
      </c>
      <c r="E12" s="46" t="s">
        <v>146</v>
      </c>
      <c r="F12" s="32">
        <f>SUM(G12:I12)</f>
        <v>120000000</v>
      </c>
      <c r="G12" s="32">
        <v>0</v>
      </c>
      <c r="H12" s="32">
        <v>120000000</v>
      </c>
      <c r="I12" s="22">
        <v>0</v>
      </c>
    </row>
    <row r="13" spans="1:9" x14ac:dyDescent="0.25">
      <c r="A13" s="83" t="s">
        <v>387</v>
      </c>
      <c r="B13" s="83"/>
      <c r="C13" s="83"/>
      <c r="D13" s="83"/>
      <c r="E13" s="83"/>
      <c r="F13" s="83"/>
      <c r="G13" s="83"/>
      <c r="H13" s="83"/>
      <c r="I13" s="83"/>
    </row>
    <row r="14" spans="1:9" x14ac:dyDescent="0.25">
      <c r="A14" s="63"/>
      <c r="B14" s="63"/>
      <c r="C14" s="63"/>
      <c r="D14" s="63"/>
      <c r="E14" s="63"/>
      <c r="F14" s="63"/>
      <c r="G14" s="63"/>
      <c r="H14" s="63"/>
      <c r="I14" s="63"/>
    </row>
    <row r="15" spans="1:9" x14ac:dyDescent="0.25">
      <c r="A15" s="63"/>
      <c r="B15" s="63"/>
      <c r="C15" s="63"/>
      <c r="D15" s="63"/>
      <c r="E15" s="63"/>
      <c r="F15" s="63"/>
      <c r="G15" s="63"/>
      <c r="H15" s="63"/>
      <c r="I15" s="63"/>
    </row>
  </sheetData>
  <autoFilter ref="A2:F12"/>
  <mergeCells count="7">
    <mergeCell ref="A13:I15"/>
    <mergeCell ref="A1:I1"/>
    <mergeCell ref="A3:A12"/>
    <mergeCell ref="B3:B4"/>
    <mergeCell ref="B5:B6"/>
    <mergeCell ref="B7:B8"/>
    <mergeCell ref="B9:B12"/>
  </mergeCells>
  <pageMargins left="0.7" right="0.7" top="0.75" bottom="0.75" header="0.3" footer="0.3"/>
  <pageSetup scale="58"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pane xSplit="2" ySplit="2" topLeftCell="C6" activePane="bottomRight" state="frozen"/>
      <selection pane="topRight" activeCell="C1" sqref="C1"/>
      <selection pane="bottomLeft" activeCell="A3" sqref="A3"/>
      <selection pane="bottomRight" activeCell="C6" sqref="C6"/>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s="7" customFormat="1" ht="38.25" x14ac:dyDescent="0.25">
      <c r="A3" s="68" t="s">
        <v>127</v>
      </c>
      <c r="B3" s="47" t="s">
        <v>128</v>
      </c>
      <c r="C3" s="47" t="s">
        <v>129</v>
      </c>
      <c r="D3" s="47" t="s">
        <v>198</v>
      </c>
      <c r="E3" s="47" t="s">
        <v>146</v>
      </c>
      <c r="F3" s="33" t="s">
        <v>151</v>
      </c>
      <c r="G3" s="33">
        <v>0</v>
      </c>
      <c r="H3" s="33">
        <v>0</v>
      </c>
      <c r="I3" s="17">
        <v>0</v>
      </c>
    </row>
    <row r="4" spans="1:9" ht="38.25" x14ac:dyDescent="0.25">
      <c r="A4" s="69"/>
      <c r="B4" s="43" t="s">
        <v>130</v>
      </c>
      <c r="C4" s="43" t="s">
        <v>131</v>
      </c>
      <c r="D4" s="43" t="s">
        <v>198</v>
      </c>
      <c r="E4" s="43" t="s">
        <v>146</v>
      </c>
      <c r="F4" s="29" t="s">
        <v>151</v>
      </c>
      <c r="G4" s="29">
        <v>0</v>
      </c>
      <c r="H4" s="29">
        <v>0</v>
      </c>
      <c r="I4" s="19">
        <v>0</v>
      </c>
    </row>
    <row r="5" spans="1:9" ht="65.45" customHeight="1" x14ac:dyDescent="0.25">
      <c r="A5" s="69"/>
      <c r="B5" s="74" t="s">
        <v>77</v>
      </c>
      <c r="C5" s="43" t="s">
        <v>78</v>
      </c>
      <c r="D5" s="43" t="s">
        <v>145</v>
      </c>
      <c r="E5" s="43" t="s">
        <v>141</v>
      </c>
      <c r="F5" s="24">
        <v>30000000</v>
      </c>
      <c r="G5" s="24">
        <f>F5/3</f>
        <v>10000000</v>
      </c>
      <c r="H5" s="24">
        <f>F5/3</f>
        <v>10000000</v>
      </c>
      <c r="I5" s="24">
        <f>F5/3</f>
        <v>10000000</v>
      </c>
    </row>
    <row r="6" spans="1:9" ht="65.45" customHeight="1" x14ac:dyDescent="0.25">
      <c r="A6" s="69"/>
      <c r="B6" s="75"/>
      <c r="C6" s="43" t="s">
        <v>303</v>
      </c>
      <c r="D6" s="43" t="s">
        <v>145</v>
      </c>
      <c r="E6" s="43" t="s">
        <v>141</v>
      </c>
      <c r="F6" s="24">
        <v>40000000</v>
      </c>
      <c r="G6" s="24">
        <f>F6/3</f>
        <v>13333333.333333334</v>
      </c>
      <c r="H6" s="24">
        <f>F6/3</f>
        <v>13333333.333333334</v>
      </c>
      <c r="I6" s="24">
        <f>F6/3</f>
        <v>13333333.333333334</v>
      </c>
    </row>
    <row r="7" spans="1:9" ht="65.45" customHeight="1" x14ac:dyDescent="0.25">
      <c r="A7" s="69"/>
      <c r="B7" s="76"/>
      <c r="C7" s="43" t="s">
        <v>80</v>
      </c>
      <c r="D7" s="43" t="s">
        <v>145</v>
      </c>
      <c r="E7" s="43" t="s">
        <v>141</v>
      </c>
      <c r="F7" s="29">
        <v>30000000</v>
      </c>
      <c r="G7" s="24">
        <f>F7/3</f>
        <v>10000000</v>
      </c>
      <c r="H7" s="24">
        <f>F7/3</f>
        <v>10000000</v>
      </c>
      <c r="I7" s="24">
        <f>F7/3</f>
        <v>10000000</v>
      </c>
    </row>
    <row r="8" spans="1:9" ht="25.5" x14ac:dyDescent="0.25">
      <c r="A8" s="69"/>
      <c r="B8" s="73" t="s">
        <v>137</v>
      </c>
      <c r="C8" s="43" t="s">
        <v>132</v>
      </c>
      <c r="D8" s="43" t="s">
        <v>142</v>
      </c>
      <c r="E8" s="43" t="s">
        <v>146</v>
      </c>
      <c r="F8" s="29" t="s">
        <v>151</v>
      </c>
      <c r="G8" s="29">
        <v>35000000</v>
      </c>
      <c r="H8" s="29">
        <v>0</v>
      </c>
      <c r="I8" s="19">
        <v>0</v>
      </c>
    </row>
    <row r="9" spans="1:9" ht="25.5" x14ac:dyDescent="0.25">
      <c r="A9" s="69"/>
      <c r="B9" s="73"/>
      <c r="C9" s="43" t="s">
        <v>133</v>
      </c>
      <c r="D9" s="43" t="s">
        <v>142</v>
      </c>
      <c r="E9" s="43" t="s">
        <v>146</v>
      </c>
      <c r="F9" s="29" t="s">
        <v>147</v>
      </c>
      <c r="G9" s="29">
        <v>0</v>
      </c>
      <c r="H9" s="29">
        <v>300000000</v>
      </c>
      <c r="I9" s="19">
        <v>0</v>
      </c>
    </row>
    <row r="10" spans="1:9" ht="38.25" x14ac:dyDescent="0.25">
      <c r="A10" s="69"/>
      <c r="B10" s="73"/>
      <c r="C10" s="43" t="s">
        <v>134</v>
      </c>
      <c r="D10" s="43" t="s">
        <v>142</v>
      </c>
      <c r="E10" s="43" t="s">
        <v>146</v>
      </c>
      <c r="F10" s="29" t="s">
        <v>151</v>
      </c>
      <c r="G10" s="29">
        <v>0</v>
      </c>
      <c r="H10" s="29">
        <v>0</v>
      </c>
      <c r="I10" s="19">
        <v>0</v>
      </c>
    </row>
    <row r="11" spans="1:9" ht="25.5" x14ac:dyDescent="0.25">
      <c r="A11" s="69"/>
      <c r="B11" s="73"/>
      <c r="C11" s="43" t="s">
        <v>135</v>
      </c>
      <c r="D11" s="43" t="s">
        <v>142</v>
      </c>
      <c r="E11" s="43" t="s">
        <v>146</v>
      </c>
      <c r="F11" s="29" t="s">
        <v>148</v>
      </c>
      <c r="G11" s="29">
        <v>80000000</v>
      </c>
      <c r="H11" s="29">
        <v>0</v>
      </c>
      <c r="I11" s="19">
        <v>0</v>
      </c>
    </row>
    <row r="12" spans="1:9" ht="25.5" x14ac:dyDescent="0.25">
      <c r="A12" s="69"/>
      <c r="B12" s="73"/>
      <c r="C12" s="43" t="s">
        <v>136</v>
      </c>
      <c r="D12" s="43" t="s">
        <v>142</v>
      </c>
      <c r="E12" s="43" t="s">
        <v>146</v>
      </c>
      <c r="F12" s="29" t="s">
        <v>151</v>
      </c>
      <c r="G12" s="29">
        <v>0</v>
      </c>
      <c r="H12" s="29">
        <v>0</v>
      </c>
      <c r="I12" s="19">
        <v>0</v>
      </c>
    </row>
    <row r="13" spans="1:9" x14ac:dyDescent="0.25">
      <c r="A13" s="69"/>
      <c r="B13" s="73"/>
      <c r="C13" s="43" t="s">
        <v>270</v>
      </c>
      <c r="D13" s="43" t="s">
        <v>164</v>
      </c>
      <c r="E13" s="43" t="s">
        <v>146</v>
      </c>
      <c r="F13" s="29" t="s">
        <v>151</v>
      </c>
      <c r="G13" s="29">
        <v>0</v>
      </c>
      <c r="H13" s="29">
        <v>0</v>
      </c>
      <c r="I13" s="19">
        <v>0</v>
      </c>
    </row>
    <row r="14" spans="1:9" ht="25.5" x14ac:dyDescent="0.25">
      <c r="A14" s="69"/>
      <c r="B14" s="73"/>
      <c r="C14" s="43" t="s">
        <v>269</v>
      </c>
      <c r="D14" s="43" t="s">
        <v>142</v>
      </c>
      <c r="E14" s="43" t="s">
        <v>146</v>
      </c>
      <c r="F14" s="29" t="s">
        <v>151</v>
      </c>
      <c r="G14" s="29">
        <v>0</v>
      </c>
      <c r="H14" s="29">
        <v>0</v>
      </c>
      <c r="I14" s="19">
        <v>0</v>
      </c>
    </row>
    <row r="15" spans="1:9" ht="38.25" customHeight="1" x14ac:dyDescent="0.25">
      <c r="A15" s="69"/>
      <c r="B15" s="73"/>
      <c r="C15" s="43" t="s">
        <v>138</v>
      </c>
      <c r="D15" s="43" t="s">
        <v>150</v>
      </c>
      <c r="E15" s="43" t="s">
        <v>146</v>
      </c>
      <c r="F15" s="29" t="s">
        <v>151</v>
      </c>
      <c r="G15" s="29">
        <v>0</v>
      </c>
      <c r="H15" s="29">
        <v>0</v>
      </c>
      <c r="I15" s="19">
        <v>0</v>
      </c>
    </row>
    <row r="16" spans="1:9" ht="39" thickBot="1" x14ac:dyDescent="0.3">
      <c r="A16" s="71"/>
      <c r="B16" s="80"/>
      <c r="C16" s="44" t="s">
        <v>139</v>
      </c>
      <c r="D16" s="44" t="s">
        <v>150</v>
      </c>
      <c r="E16" s="44" t="s">
        <v>146</v>
      </c>
      <c r="F16" s="29" t="s">
        <v>151</v>
      </c>
      <c r="G16" s="29">
        <v>0</v>
      </c>
      <c r="H16" s="29">
        <v>0</v>
      </c>
      <c r="I16" s="19">
        <v>0</v>
      </c>
    </row>
    <row r="17" spans="1:9" x14ac:dyDescent="0.25">
      <c r="A17" s="63" t="s">
        <v>387</v>
      </c>
      <c r="B17" s="63"/>
      <c r="C17" s="63"/>
      <c r="D17" s="63"/>
      <c r="E17" s="63"/>
      <c r="F17" s="63"/>
      <c r="G17" s="63"/>
      <c r="H17" s="63"/>
      <c r="I17" s="63"/>
    </row>
    <row r="18" spans="1:9" x14ac:dyDescent="0.25">
      <c r="A18" s="63"/>
      <c r="B18" s="63"/>
      <c r="C18" s="63"/>
      <c r="D18" s="63"/>
      <c r="E18" s="63"/>
      <c r="F18" s="63"/>
      <c r="G18" s="63"/>
      <c r="H18" s="63"/>
      <c r="I18" s="63"/>
    </row>
  </sheetData>
  <autoFilter ref="A2:F16"/>
  <mergeCells count="5">
    <mergeCell ref="A3:A16"/>
    <mergeCell ref="B5:B7"/>
    <mergeCell ref="B8:B16"/>
    <mergeCell ref="A1:I1"/>
    <mergeCell ref="A17:I18"/>
  </mergeCells>
  <pageMargins left="0.7" right="0.7" top="0.75" bottom="0.75" header="0.3" footer="0.3"/>
  <pageSetup scale="58"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pane xSplit="2" ySplit="2" topLeftCell="G9" activePane="bottomRight" state="frozen"/>
      <selection pane="topRight" activeCell="C1" sqref="C1"/>
      <selection pane="bottomLeft" activeCell="A3" sqref="A3"/>
      <selection pane="bottomRight" activeCell="A15" sqref="A15:I16"/>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52.5" customHeight="1" x14ac:dyDescent="0.25">
      <c r="A3" s="68" t="s">
        <v>199</v>
      </c>
      <c r="B3" s="84" t="s">
        <v>378</v>
      </c>
      <c r="C3" s="42" t="s">
        <v>183</v>
      </c>
      <c r="D3" s="42" t="s">
        <v>142</v>
      </c>
      <c r="E3" s="42" t="s">
        <v>141</v>
      </c>
      <c r="F3" s="28" t="s">
        <v>151</v>
      </c>
      <c r="G3" s="28">
        <v>0</v>
      </c>
      <c r="H3" s="28">
        <v>0</v>
      </c>
      <c r="I3" s="21">
        <v>0</v>
      </c>
    </row>
    <row r="4" spans="1:9" ht="25.5" x14ac:dyDescent="0.25">
      <c r="A4" s="69"/>
      <c r="B4" s="73"/>
      <c r="C4" s="43" t="s">
        <v>186</v>
      </c>
      <c r="D4" s="43" t="s">
        <v>164</v>
      </c>
      <c r="E4" s="43" t="s">
        <v>146</v>
      </c>
      <c r="F4" s="29">
        <f t="shared" ref="F4:F10" si="0">SUM(G4:I4)</f>
        <v>250000000</v>
      </c>
      <c r="G4" s="29">
        <v>250000000</v>
      </c>
      <c r="H4" s="29">
        <v>0</v>
      </c>
      <c r="I4" s="19">
        <v>0</v>
      </c>
    </row>
    <row r="5" spans="1:9" ht="25.5" x14ac:dyDescent="0.25">
      <c r="A5" s="69"/>
      <c r="B5" s="73"/>
      <c r="C5" s="43" t="s">
        <v>187</v>
      </c>
      <c r="D5" s="43" t="s">
        <v>164</v>
      </c>
      <c r="E5" s="43" t="s">
        <v>146</v>
      </c>
      <c r="F5" s="29">
        <f t="shared" si="0"/>
        <v>150000000</v>
      </c>
      <c r="G5" s="29">
        <v>150000000</v>
      </c>
      <c r="H5" s="29">
        <v>0</v>
      </c>
      <c r="I5" s="19">
        <v>0</v>
      </c>
    </row>
    <row r="6" spans="1:9" ht="48" customHeight="1" x14ac:dyDescent="0.25">
      <c r="A6" s="69"/>
      <c r="B6" s="73"/>
      <c r="C6" s="43" t="s">
        <v>188</v>
      </c>
      <c r="D6" s="43" t="s">
        <v>164</v>
      </c>
      <c r="E6" s="43" t="s">
        <v>152</v>
      </c>
      <c r="F6" s="29">
        <f t="shared" si="0"/>
        <v>200000000</v>
      </c>
      <c r="G6" s="29">
        <v>80000000</v>
      </c>
      <c r="H6" s="29">
        <v>120000000</v>
      </c>
      <c r="I6" s="19">
        <v>0</v>
      </c>
    </row>
    <row r="7" spans="1:9" ht="39" thickBot="1" x14ac:dyDescent="0.3">
      <c r="A7" s="69"/>
      <c r="B7" s="73"/>
      <c r="C7" s="43" t="s">
        <v>189</v>
      </c>
      <c r="D7" s="43" t="s">
        <v>164</v>
      </c>
      <c r="E7" s="43" t="s">
        <v>155</v>
      </c>
      <c r="F7" s="29">
        <f t="shared" si="0"/>
        <v>90000000</v>
      </c>
      <c r="G7" s="29">
        <v>0</v>
      </c>
      <c r="H7" s="29">
        <v>90000000</v>
      </c>
      <c r="I7" s="19">
        <v>0</v>
      </c>
    </row>
    <row r="8" spans="1:9" ht="77.25" thickBot="1" x14ac:dyDescent="0.3">
      <c r="A8" s="69"/>
      <c r="B8" s="73"/>
      <c r="C8" s="43" t="s">
        <v>190</v>
      </c>
      <c r="D8" s="43" t="s">
        <v>142</v>
      </c>
      <c r="E8" s="42" t="s">
        <v>141</v>
      </c>
      <c r="F8" s="29">
        <f t="shared" si="0"/>
        <v>600000000</v>
      </c>
      <c r="G8" s="29">
        <v>200000000</v>
      </c>
      <c r="H8" s="29">
        <v>200000000</v>
      </c>
      <c r="I8" s="19">
        <v>200000000</v>
      </c>
    </row>
    <row r="9" spans="1:9" ht="63.75" x14ac:dyDescent="0.25">
      <c r="A9" s="69"/>
      <c r="B9" s="73"/>
      <c r="C9" s="43" t="s">
        <v>191</v>
      </c>
      <c r="D9" s="43" t="s">
        <v>142</v>
      </c>
      <c r="E9" s="42" t="s">
        <v>141</v>
      </c>
      <c r="F9" s="29">
        <f t="shared" si="0"/>
        <v>600000000</v>
      </c>
      <c r="G9" s="29">
        <v>200000000</v>
      </c>
      <c r="H9" s="29">
        <v>200000000</v>
      </c>
      <c r="I9" s="19">
        <v>200000000</v>
      </c>
    </row>
    <row r="10" spans="1:9" ht="63.75" x14ac:dyDescent="0.25">
      <c r="A10" s="69"/>
      <c r="B10" s="73"/>
      <c r="C10" s="43" t="s">
        <v>192</v>
      </c>
      <c r="D10" s="43" t="s">
        <v>283</v>
      </c>
      <c r="E10" s="43" t="s">
        <v>141</v>
      </c>
      <c r="F10" s="29">
        <f t="shared" si="0"/>
        <v>900000000</v>
      </c>
      <c r="G10" s="29">
        <v>200000000</v>
      </c>
      <c r="H10" s="29">
        <v>350000000</v>
      </c>
      <c r="I10" s="19">
        <v>350000000</v>
      </c>
    </row>
    <row r="11" spans="1:9" ht="45" customHeight="1" x14ac:dyDescent="0.25">
      <c r="A11" s="69"/>
      <c r="B11" s="73"/>
      <c r="C11" s="51" t="s">
        <v>379</v>
      </c>
      <c r="D11" s="49" t="s">
        <v>380</v>
      </c>
      <c r="E11" s="49" t="s">
        <v>141</v>
      </c>
      <c r="F11" s="29">
        <v>300000000</v>
      </c>
      <c r="G11" s="29">
        <f>F$11/3</f>
        <v>100000000</v>
      </c>
      <c r="H11" s="29">
        <f>F11/3</f>
        <v>100000000</v>
      </c>
      <c r="I11" s="19">
        <f>F11/3</f>
        <v>100000000</v>
      </c>
    </row>
    <row r="12" spans="1:9" ht="89.25" x14ac:dyDescent="0.25">
      <c r="A12" s="69"/>
      <c r="B12" s="73"/>
      <c r="C12" s="43" t="s">
        <v>184</v>
      </c>
      <c r="D12" s="43" t="s">
        <v>164</v>
      </c>
      <c r="E12" s="43" t="s">
        <v>141</v>
      </c>
      <c r="F12" s="29" t="s">
        <v>151</v>
      </c>
      <c r="G12" s="29">
        <v>0</v>
      </c>
      <c r="H12" s="29">
        <v>0</v>
      </c>
      <c r="I12" s="19">
        <v>0</v>
      </c>
    </row>
    <row r="13" spans="1:9" ht="25.5" x14ac:dyDescent="0.25">
      <c r="A13" s="69"/>
      <c r="B13" s="73"/>
      <c r="C13" s="43" t="s">
        <v>185</v>
      </c>
      <c r="D13" s="43" t="s">
        <v>164</v>
      </c>
      <c r="E13" s="43" t="s">
        <v>146</v>
      </c>
      <c r="F13" s="29">
        <f>SUM(G13:I13)</f>
        <v>80000000</v>
      </c>
      <c r="G13" s="29">
        <v>80000000</v>
      </c>
      <c r="H13" s="29"/>
      <c r="I13" s="19"/>
    </row>
    <row r="14" spans="1:9" ht="26.25" thickBot="1" x14ac:dyDescent="0.3">
      <c r="A14" s="71"/>
      <c r="B14" s="80"/>
      <c r="C14" s="44" t="s">
        <v>193</v>
      </c>
      <c r="D14" s="44" t="s">
        <v>164</v>
      </c>
      <c r="E14" s="44" t="s">
        <v>141</v>
      </c>
      <c r="F14" s="34" t="s">
        <v>151</v>
      </c>
      <c r="G14" s="34">
        <v>0</v>
      </c>
      <c r="H14" s="34">
        <v>0</v>
      </c>
      <c r="I14" s="20">
        <v>0</v>
      </c>
    </row>
    <row r="15" spans="1:9" x14ac:dyDescent="0.25">
      <c r="A15" s="83" t="s">
        <v>387</v>
      </c>
      <c r="B15" s="83"/>
      <c r="C15" s="83"/>
      <c r="D15" s="83"/>
      <c r="E15" s="83"/>
      <c r="F15" s="83"/>
      <c r="G15" s="83"/>
      <c r="H15" s="83"/>
      <c r="I15" s="83"/>
    </row>
    <row r="16" spans="1:9" x14ac:dyDescent="0.25">
      <c r="A16" s="63"/>
      <c r="B16" s="63"/>
      <c r="C16" s="63"/>
      <c r="D16" s="63"/>
      <c r="E16" s="63"/>
      <c r="F16" s="63"/>
      <c r="G16" s="63"/>
      <c r="H16" s="63"/>
      <c r="I16" s="63"/>
    </row>
  </sheetData>
  <autoFilter ref="A2:F14"/>
  <mergeCells count="4">
    <mergeCell ref="A3:A14"/>
    <mergeCell ref="B3:B14"/>
    <mergeCell ref="A1:I1"/>
    <mergeCell ref="A15:I16"/>
  </mergeCells>
  <pageMargins left="0.7" right="0.7" top="0.75" bottom="0.75" header="0.3" footer="0.3"/>
  <pageSetup scale="58"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pane xSplit="2" ySplit="2" topLeftCell="C3" activePane="bottomRight" state="frozen"/>
      <selection pane="topRight" activeCell="C1" sqref="C1"/>
      <selection pane="bottomLeft" activeCell="A3" sqref="A3"/>
      <selection pane="bottomRight" activeCell="E15" sqref="E15"/>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40.15" customHeight="1" x14ac:dyDescent="0.25">
      <c r="A3" s="85" t="s">
        <v>286</v>
      </c>
      <c r="B3" s="72" t="s">
        <v>285</v>
      </c>
      <c r="C3" s="42" t="s">
        <v>284</v>
      </c>
      <c r="D3" s="42" t="s">
        <v>145</v>
      </c>
      <c r="E3" s="42" t="s">
        <v>141</v>
      </c>
      <c r="F3" s="28">
        <f t="shared" ref="F3:F18" si="0">SUM(G3:I3)</f>
        <v>75000000</v>
      </c>
      <c r="G3" s="28">
        <v>25000000</v>
      </c>
      <c r="H3" s="28">
        <v>25000000</v>
      </c>
      <c r="I3" s="21">
        <v>25000000</v>
      </c>
    </row>
    <row r="4" spans="1:9" ht="38.25" x14ac:dyDescent="0.25">
      <c r="A4" s="86"/>
      <c r="B4" s="73"/>
      <c r="C4" s="43" t="s">
        <v>287</v>
      </c>
      <c r="D4" s="43" t="s">
        <v>145</v>
      </c>
      <c r="E4" s="43" t="s">
        <v>141</v>
      </c>
      <c r="F4" s="29">
        <f t="shared" si="0"/>
        <v>185000000</v>
      </c>
      <c r="G4" s="29">
        <v>45000000</v>
      </c>
      <c r="H4" s="29">
        <v>60000000</v>
      </c>
      <c r="I4" s="19">
        <v>80000000</v>
      </c>
    </row>
    <row r="5" spans="1:9" ht="51" x14ac:dyDescent="0.25">
      <c r="A5" s="86"/>
      <c r="B5" s="73"/>
      <c r="C5" s="43" t="s">
        <v>288</v>
      </c>
      <c r="D5" s="43" t="s">
        <v>145</v>
      </c>
      <c r="E5" s="43" t="s">
        <v>161</v>
      </c>
      <c r="F5" s="29">
        <f t="shared" si="0"/>
        <v>120000000</v>
      </c>
      <c r="G5" s="29">
        <v>0</v>
      </c>
      <c r="H5" s="29">
        <v>60000000</v>
      </c>
      <c r="I5" s="19">
        <v>60000000</v>
      </c>
    </row>
    <row r="6" spans="1:9" ht="25.5" x14ac:dyDescent="0.25">
      <c r="A6" s="86"/>
      <c r="B6" s="73"/>
      <c r="C6" s="43" t="s">
        <v>271</v>
      </c>
      <c r="D6" s="43" t="s">
        <v>145</v>
      </c>
      <c r="E6" s="43" t="s">
        <v>161</v>
      </c>
      <c r="F6" s="29">
        <f t="shared" si="0"/>
        <v>100000000</v>
      </c>
      <c r="G6" s="29">
        <v>0</v>
      </c>
      <c r="H6" s="29">
        <v>50000000</v>
      </c>
      <c r="I6" s="19">
        <v>50000000</v>
      </c>
    </row>
    <row r="7" spans="1:9" ht="25.5" x14ac:dyDescent="0.25">
      <c r="A7" s="86"/>
      <c r="B7" s="73"/>
      <c r="C7" s="43" t="s">
        <v>272</v>
      </c>
      <c r="D7" s="43" t="s">
        <v>145</v>
      </c>
      <c r="E7" s="43" t="s">
        <v>141</v>
      </c>
      <c r="F7" s="29">
        <f t="shared" si="0"/>
        <v>350000000</v>
      </c>
      <c r="G7" s="29">
        <v>50000000</v>
      </c>
      <c r="H7" s="29">
        <v>150000000</v>
      </c>
      <c r="I7" s="19">
        <v>150000000</v>
      </c>
    </row>
    <row r="8" spans="1:9" ht="25.5" x14ac:dyDescent="0.25">
      <c r="A8" s="86"/>
      <c r="B8" s="73"/>
      <c r="C8" s="43" t="s">
        <v>273</v>
      </c>
      <c r="D8" s="43" t="s">
        <v>145</v>
      </c>
      <c r="E8" s="43" t="s">
        <v>163</v>
      </c>
      <c r="F8" s="29">
        <f t="shared" si="0"/>
        <v>250000000</v>
      </c>
      <c r="G8" s="29">
        <v>0</v>
      </c>
      <c r="H8" s="29">
        <v>0</v>
      </c>
      <c r="I8" s="19">
        <v>250000000</v>
      </c>
    </row>
    <row r="9" spans="1:9" ht="38.25" x14ac:dyDescent="0.25">
      <c r="A9" s="86"/>
      <c r="B9" s="73"/>
      <c r="C9" s="51" t="s">
        <v>381</v>
      </c>
      <c r="D9" s="43" t="s">
        <v>142</v>
      </c>
      <c r="E9" s="43" t="s">
        <v>161</v>
      </c>
      <c r="F9" s="29">
        <f t="shared" si="0"/>
        <v>50000000</v>
      </c>
      <c r="G9" s="29">
        <v>0</v>
      </c>
      <c r="H9" s="29">
        <v>25000000</v>
      </c>
      <c r="I9" s="19">
        <v>25000000</v>
      </c>
    </row>
    <row r="10" spans="1:9" ht="25.5" x14ac:dyDescent="0.25">
      <c r="A10" s="86"/>
      <c r="B10" s="73"/>
      <c r="C10" s="43" t="s">
        <v>289</v>
      </c>
      <c r="D10" s="43" t="s">
        <v>145</v>
      </c>
      <c r="E10" s="43" t="s">
        <v>141</v>
      </c>
      <c r="F10" s="29">
        <f t="shared" si="0"/>
        <v>85000000</v>
      </c>
      <c r="G10" s="29">
        <v>15000000</v>
      </c>
      <c r="H10" s="29">
        <v>35000000</v>
      </c>
      <c r="I10" s="19">
        <v>35000000</v>
      </c>
    </row>
    <row r="11" spans="1:9" ht="51" x14ac:dyDescent="0.25">
      <c r="A11" s="86"/>
      <c r="B11" s="73"/>
      <c r="C11" s="43" t="s">
        <v>290</v>
      </c>
      <c r="D11" s="43" t="s">
        <v>291</v>
      </c>
      <c r="E11" s="43" t="s">
        <v>141</v>
      </c>
      <c r="F11" s="29">
        <f t="shared" si="0"/>
        <v>405000000</v>
      </c>
      <c r="G11" s="29">
        <v>35000000</v>
      </c>
      <c r="H11" s="29">
        <v>120000000</v>
      </c>
      <c r="I11" s="19">
        <v>250000000</v>
      </c>
    </row>
    <row r="12" spans="1:9" ht="51" x14ac:dyDescent="0.25">
      <c r="A12" s="87"/>
      <c r="B12" s="74"/>
      <c r="C12" s="50" t="s">
        <v>382</v>
      </c>
      <c r="D12" s="51" t="s">
        <v>383</v>
      </c>
      <c r="E12" s="49" t="s">
        <v>141</v>
      </c>
      <c r="F12" s="59">
        <v>500000000</v>
      </c>
      <c r="G12" s="59">
        <f>F12/3</f>
        <v>166666666.66666666</v>
      </c>
      <c r="H12" s="59">
        <f>F12/3</f>
        <v>166666666.66666666</v>
      </c>
      <c r="I12" s="60">
        <f>F12/3</f>
        <v>166666666.66666666</v>
      </c>
    </row>
    <row r="13" spans="1:9" ht="51" x14ac:dyDescent="0.25">
      <c r="A13" s="87"/>
      <c r="B13" s="74"/>
      <c r="C13" s="50" t="s">
        <v>384</v>
      </c>
      <c r="D13" s="51" t="s">
        <v>383</v>
      </c>
      <c r="E13" s="49" t="s">
        <v>141</v>
      </c>
      <c r="F13" s="59" t="s">
        <v>385</v>
      </c>
      <c r="G13" s="59"/>
      <c r="H13" s="59"/>
      <c r="I13" s="60"/>
    </row>
    <row r="14" spans="1:9" ht="63.75" x14ac:dyDescent="0.25">
      <c r="A14" s="87"/>
      <c r="B14" s="74"/>
      <c r="C14" s="50" t="s">
        <v>386</v>
      </c>
      <c r="D14" s="51" t="s">
        <v>383</v>
      </c>
      <c r="E14" s="49" t="s">
        <v>141</v>
      </c>
      <c r="F14" s="59">
        <v>300000000</v>
      </c>
      <c r="G14" s="59">
        <f>F14/3</f>
        <v>100000000</v>
      </c>
      <c r="H14" s="59">
        <f>F14/3</f>
        <v>100000000</v>
      </c>
      <c r="I14" s="60">
        <f>F14/3</f>
        <v>100000000</v>
      </c>
    </row>
    <row r="15" spans="1:9" ht="51" x14ac:dyDescent="0.25">
      <c r="A15" s="87"/>
      <c r="B15" s="74"/>
      <c r="C15" s="50" t="s">
        <v>388</v>
      </c>
      <c r="D15" s="51" t="s">
        <v>383</v>
      </c>
      <c r="E15" s="50" t="s">
        <v>161</v>
      </c>
      <c r="F15" s="59">
        <v>300000000</v>
      </c>
      <c r="G15" s="59"/>
      <c r="H15" s="59">
        <f>F15/2</f>
        <v>150000000</v>
      </c>
      <c r="I15" s="60">
        <f>F15/2</f>
        <v>150000000</v>
      </c>
    </row>
    <row r="16" spans="1:9" ht="38.25" x14ac:dyDescent="0.25">
      <c r="A16" s="87"/>
      <c r="B16" s="74"/>
      <c r="C16" s="50" t="s">
        <v>389</v>
      </c>
      <c r="D16" s="51" t="s">
        <v>390</v>
      </c>
      <c r="E16" s="49" t="s">
        <v>141</v>
      </c>
      <c r="F16" s="59">
        <v>150000000</v>
      </c>
      <c r="G16" s="59">
        <f>F16/3</f>
        <v>50000000</v>
      </c>
      <c r="H16" s="59">
        <f>F16/3</f>
        <v>50000000</v>
      </c>
      <c r="I16" s="60">
        <f>F16/3</f>
        <v>50000000</v>
      </c>
    </row>
    <row r="17" spans="1:9" ht="76.5" x14ac:dyDescent="0.25">
      <c r="A17" s="87"/>
      <c r="B17" s="74"/>
      <c r="C17" s="50" t="s">
        <v>391</v>
      </c>
      <c r="D17" s="51" t="s">
        <v>390</v>
      </c>
      <c r="E17" s="49" t="s">
        <v>141</v>
      </c>
      <c r="F17" s="59"/>
      <c r="G17" s="59"/>
      <c r="H17" s="59"/>
      <c r="I17" s="60"/>
    </row>
    <row r="18" spans="1:9" ht="26.25" thickBot="1" x14ac:dyDescent="0.3">
      <c r="A18" s="88"/>
      <c r="B18" s="80"/>
      <c r="C18" s="44" t="s">
        <v>292</v>
      </c>
      <c r="D18" s="44" t="s">
        <v>145</v>
      </c>
      <c r="E18" s="44" t="s">
        <v>163</v>
      </c>
      <c r="F18" s="34">
        <f t="shared" si="0"/>
        <v>125000000</v>
      </c>
      <c r="G18" s="34">
        <v>25000000</v>
      </c>
      <c r="H18" s="34">
        <v>50000000</v>
      </c>
      <c r="I18" s="20">
        <v>50000000</v>
      </c>
    </row>
    <row r="19" spans="1:9" x14ac:dyDescent="0.25">
      <c r="A19" s="89" t="s">
        <v>387</v>
      </c>
      <c r="B19" s="83"/>
      <c r="C19" s="83"/>
      <c r="D19" s="83"/>
      <c r="E19" s="83"/>
      <c r="F19" s="83"/>
      <c r="G19" s="83"/>
      <c r="H19" s="83"/>
      <c r="I19" s="83"/>
    </row>
    <row r="20" spans="1:9" x14ac:dyDescent="0.25">
      <c r="A20" s="63"/>
      <c r="B20" s="63"/>
      <c r="C20" s="63"/>
      <c r="D20" s="63"/>
      <c r="E20" s="63"/>
      <c r="F20" s="63"/>
      <c r="G20" s="63"/>
      <c r="H20" s="63"/>
      <c r="I20" s="63"/>
    </row>
    <row r="21" spans="1:9" x14ac:dyDescent="0.25">
      <c r="A21" s="63"/>
      <c r="B21" s="63"/>
      <c r="C21" s="63"/>
      <c r="D21" s="63"/>
      <c r="E21" s="63"/>
      <c r="F21" s="63"/>
      <c r="G21" s="63"/>
      <c r="H21" s="63"/>
      <c r="I21" s="63"/>
    </row>
    <row r="22" spans="1:9" x14ac:dyDescent="0.25">
      <c r="A22" s="63"/>
      <c r="B22" s="63"/>
      <c r="C22" s="63"/>
      <c r="D22" s="63"/>
      <c r="E22" s="63"/>
      <c r="F22" s="63"/>
      <c r="G22" s="63"/>
      <c r="H22" s="63"/>
      <c r="I22" s="63"/>
    </row>
  </sheetData>
  <autoFilter ref="A2:F2"/>
  <mergeCells count="4">
    <mergeCell ref="A3:A18"/>
    <mergeCell ref="B3:B18"/>
    <mergeCell ref="A1:I1"/>
    <mergeCell ref="A19:I22"/>
  </mergeCells>
  <pageMargins left="0.7" right="0.7" top="0.75" bottom="0.75" header="0.3" footer="0.3"/>
  <pageSetup scale="5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zoomScaleNormal="100" workbookViewId="0">
      <pane xSplit="2" ySplit="2" topLeftCell="C3" activePane="bottomRight" state="frozen"/>
      <selection pane="topRight" activeCell="C1" sqref="C1"/>
      <selection pane="bottomLeft" activeCell="A3" sqref="A3"/>
      <selection pane="bottomRight" activeCell="E9" sqref="E9"/>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51" x14ac:dyDescent="0.25">
      <c r="A3" s="91" t="s">
        <v>181</v>
      </c>
      <c r="B3" s="90" t="s">
        <v>409</v>
      </c>
      <c r="C3" s="61" t="s">
        <v>66</v>
      </c>
      <c r="D3" s="42" t="s">
        <v>140</v>
      </c>
      <c r="E3" s="42" t="s">
        <v>141</v>
      </c>
      <c r="F3" s="28">
        <f t="shared" ref="F3:F4" si="0">SUM(G3:I3)</f>
        <v>7250000000</v>
      </c>
      <c r="G3" s="28">
        <v>2250000000</v>
      </c>
      <c r="H3" s="28">
        <v>2500000000</v>
      </c>
      <c r="I3" s="21">
        <v>2500000000</v>
      </c>
    </row>
    <row r="4" spans="1:9" ht="38.25" x14ac:dyDescent="0.25">
      <c r="A4" s="92"/>
      <c r="B4" s="75"/>
      <c r="C4" s="51" t="s">
        <v>392</v>
      </c>
      <c r="D4" s="43" t="s">
        <v>143</v>
      </c>
      <c r="E4" s="43" t="s">
        <v>141</v>
      </c>
      <c r="F4" s="29">
        <f t="shared" si="0"/>
        <v>1650000000</v>
      </c>
      <c r="G4" s="29">
        <v>550000000</v>
      </c>
      <c r="H4" s="29">
        <v>550000000</v>
      </c>
      <c r="I4" s="19">
        <v>550000000</v>
      </c>
    </row>
    <row r="5" spans="1:9" ht="51" x14ac:dyDescent="0.25">
      <c r="A5" s="92"/>
      <c r="B5" s="75" t="s">
        <v>412</v>
      </c>
      <c r="C5" s="43" t="s">
        <v>413</v>
      </c>
      <c r="D5" s="43" t="s">
        <v>140</v>
      </c>
      <c r="E5" s="43" t="s">
        <v>141</v>
      </c>
      <c r="F5" s="29">
        <v>600000000</v>
      </c>
      <c r="G5" s="29">
        <f>F5/3</f>
        <v>200000000</v>
      </c>
      <c r="H5" s="29">
        <f>F5/3</f>
        <v>200000000</v>
      </c>
      <c r="I5" s="19">
        <f>F5/3</f>
        <v>200000000</v>
      </c>
    </row>
    <row r="6" spans="1:9" ht="51" x14ac:dyDescent="0.25">
      <c r="A6" s="92"/>
      <c r="B6" s="75"/>
      <c r="C6" s="58" t="s">
        <v>414</v>
      </c>
      <c r="D6" s="58" t="s">
        <v>140</v>
      </c>
      <c r="E6" s="58" t="s">
        <v>141</v>
      </c>
      <c r="F6" s="29">
        <v>600000000</v>
      </c>
      <c r="G6" s="29">
        <f>F6/3</f>
        <v>200000000</v>
      </c>
      <c r="H6" s="29">
        <f>F6/3</f>
        <v>200000000</v>
      </c>
      <c r="I6" s="19">
        <f>F6/3</f>
        <v>200000000</v>
      </c>
    </row>
    <row r="7" spans="1:9" ht="63.75" x14ac:dyDescent="0.25">
      <c r="A7" s="92"/>
      <c r="B7" s="57" t="s">
        <v>407</v>
      </c>
      <c r="C7" s="51" t="s">
        <v>408</v>
      </c>
      <c r="D7" s="51" t="s">
        <v>415</v>
      </c>
      <c r="E7" s="58" t="s">
        <v>141</v>
      </c>
      <c r="F7" s="29">
        <v>7000000000</v>
      </c>
      <c r="G7" s="29">
        <f>F7/3</f>
        <v>2333333333.3333335</v>
      </c>
      <c r="H7" s="29">
        <f>F7/3</f>
        <v>2333333333.3333335</v>
      </c>
      <c r="I7" s="19">
        <f>F7/3</f>
        <v>2333333333.3333335</v>
      </c>
    </row>
    <row r="8" spans="1:9" ht="25.5" x14ac:dyDescent="0.25">
      <c r="A8" s="92"/>
      <c r="B8" s="73" t="s">
        <v>67</v>
      </c>
      <c r="C8" s="51" t="s">
        <v>68</v>
      </c>
      <c r="D8" s="43" t="s">
        <v>142</v>
      </c>
      <c r="E8" s="43" t="s">
        <v>163</v>
      </c>
      <c r="F8" s="29" t="s">
        <v>296</v>
      </c>
      <c r="G8" s="29">
        <v>0</v>
      </c>
      <c r="H8" s="29">
        <v>0</v>
      </c>
      <c r="I8" s="19">
        <v>0</v>
      </c>
    </row>
    <row r="9" spans="1:9" ht="25.5" x14ac:dyDescent="0.25">
      <c r="A9" s="92"/>
      <c r="B9" s="73"/>
      <c r="C9" s="51" t="s">
        <v>69</v>
      </c>
      <c r="D9" s="43" t="s">
        <v>142</v>
      </c>
      <c r="E9" s="43" t="s">
        <v>163</v>
      </c>
      <c r="F9" s="29">
        <f>SUM(G9:I9)</f>
        <v>500000000</v>
      </c>
      <c r="G9" s="29">
        <v>0</v>
      </c>
      <c r="H9" s="29">
        <v>0</v>
      </c>
      <c r="I9" s="19">
        <v>500000000</v>
      </c>
    </row>
    <row r="10" spans="1:9" ht="42.6" customHeight="1" x14ac:dyDescent="0.25">
      <c r="A10" s="92"/>
      <c r="B10" s="49" t="s">
        <v>393</v>
      </c>
      <c r="C10" s="51" t="s">
        <v>396</v>
      </c>
      <c r="D10" s="51" t="s">
        <v>394</v>
      </c>
      <c r="E10" s="49" t="s">
        <v>155</v>
      </c>
      <c r="F10" s="29">
        <v>3500000000</v>
      </c>
      <c r="G10" s="29"/>
      <c r="H10" s="29">
        <f>F10</f>
        <v>3500000000</v>
      </c>
      <c r="I10" s="19"/>
    </row>
    <row r="11" spans="1:9" ht="32.450000000000003" customHeight="1" x14ac:dyDescent="0.25">
      <c r="A11" s="92"/>
      <c r="B11" s="74" t="s">
        <v>395</v>
      </c>
      <c r="C11" s="51" t="s">
        <v>411</v>
      </c>
      <c r="D11" s="51" t="s">
        <v>394</v>
      </c>
      <c r="E11" s="49" t="s">
        <v>155</v>
      </c>
      <c r="F11" s="29">
        <v>6000000000</v>
      </c>
      <c r="G11" s="29"/>
      <c r="H11" s="29">
        <f>F11</f>
        <v>6000000000</v>
      </c>
      <c r="I11" s="19"/>
    </row>
    <row r="12" spans="1:9" ht="32.450000000000003" customHeight="1" x14ac:dyDescent="0.25">
      <c r="A12" s="92"/>
      <c r="B12" s="76"/>
      <c r="C12" s="51" t="s">
        <v>410</v>
      </c>
      <c r="D12" s="51" t="s">
        <v>394</v>
      </c>
      <c r="E12" s="58" t="s">
        <v>155</v>
      </c>
      <c r="F12" s="29">
        <v>1000000000</v>
      </c>
      <c r="G12" s="29"/>
      <c r="H12" s="29">
        <f>F12</f>
        <v>1000000000</v>
      </c>
      <c r="I12" s="24"/>
    </row>
    <row r="13" spans="1:9" ht="51" x14ac:dyDescent="0.25">
      <c r="A13" s="92"/>
      <c r="B13" s="73" t="s">
        <v>233</v>
      </c>
      <c r="C13" s="49" t="s">
        <v>406</v>
      </c>
      <c r="D13" s="51" t="s">
        <v>416</v>
      </c>
      <c r="E13" s="49" t="s">
        <v>355</v>
      </c>
      <c r="F13" s="24">
        <v>2500000000</v>
      </c>
      <c r="G13" s="24">
        <v>0</v>
      </c>
      <c r="H13" s="24">
        <f>F13/2</f>
        <v>1250000000</v>
      </c>
      <c r="I13" s="24">
        <f>F13/2</f>
        <v>1250000000</v>
      </c>
    </row>
    <row r="14" spans="1:9" ht="82.9" customHeight="1" thickBot="1" x14ac:dyDescent="0.3">
      <c r="A14" s="92"/>
      <c r="B14" s="73"/>
      <c r="C14" s="49" t="s">
        <v>405</v>
      </c>
      <c r="D14" s="49" t="s">
        <v>164</v>
      </c>
      <c r="E14" s="49" t="s">
        <v>155</v>
      </c>
      <c r="F14" s="24">
        <f>SUM(G14:I14)</f>
        <v>80000000</v>
      </c>
      <c r="G14" s="24">
        <v>80000000</v>
      </c>
      <c r="H14" s="24">
        <v>0</v>
      </c>
      <c r="I14" s="24">
        <v>0</v>
      </c>
    </row>
    <row r="15" spans="1:9" x14ac:dyDescent="0.25">
      <c r="A15" s="83" t="s">
        <v>387</v>
      </c>
      <c r="B15" s="83"/>
      <c r="C15" s="83"/>
      <c r="D15" s="83"/>
      <c r="E15" s="83"/>
      <c r="F15" s="83"/>
      <c r="G15" s="83"/>
      <c r="H15" s="83"/>
      <c r="I15" s="83"/>
    </row>
    <row r="16" spans="1:9" x14ac:dyDescent="0.25">
      <c r="A16" s="63"/>
      <c r="B16" s="63"/>
      <c r="C16" s="63"/>
      <c r="D16" s="63"/>
      <c r="E16" s="63"/>
      <c r="F16" s="63"/>
      <c r="G16" s="63"/>
      <c r="H16" s="63"/>
      <c r="I16" s="63"/>
    </row>
  </sheetData>
  <autoFilter ref="A2:F14"/>
  <mergeCells count="8">
    <mergeCell ref="A1:I1"/>
    <mergeCell ref="B3:B4"/>
    <mergeCell ref="B5:B6"/>
    <mergeCell ref="B11:B12"/>
    <mergeCell ref="A15:I16"/>
    <mergeCell ref="A3:A14"/>
    <mergeCell ref="B8:B9"/>
    <mergeCell ref="B13:B14"/>
  </mergeCells>
  <pageMargins left="0.7" right="0.7" top="0.75" bottom="0.75" header="0.3" footer="0.3"/>
  <pageSetup scale="58"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pane xSplit="2" ySplit="2" topLeftCell="H39" activePane="bottomRight" state="frozen"/>
      <selection pane="topRight" activeCell="C1" sqref="C1"/>
      <selection pane="bottomLeft" activeCell="A3" sqref="A3"/>
      <selection pane="bottomRight" activeCell="A44" sqref="A44:I44"/>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25.5" customHeight="1" x14ac:dyDescent="0.25">
      <c r="A3" s="68" t="s">
        <v>113</v>
      </c>
      <c r="B3" s="90" t="s">
        <v>114</v>
      </c>
      <c r="C3" s="47" t="s">
        <v>266</v>
      </c>
      <c r="D3" s="42" t="s">
        <v>143</v>
      </c>
      <c r="E3" s="42" t="s">
        <v>141</v>
      </c>
      <c r="F3" s="28" t="s">
        <v>178</v>
      </c>
      <c r="G3" s="28"/>
      <c r="H3" s="28"/>
      <c r="I3" s="21"/>
    </row>
    <row r="4" spans="1:9" ht="25.5" x14ac:dyDescent="0.25">
      <c r="A4" s="69"/>
      <c r="B4" s="75"/>
      <c r="C4" s="43" t="s">
        <v>25</v>
      </c>
      <c r="D4" s="43" t="s">
        <v>143</v>
      </c>
      <c r="E4" s="43" t="s">
        <v>141</v>
      </c>
      <c r="F4" s="29">
        <f t="shared" ref="F4:F22" si="0">SUM(G4:I4)</f>
        <v>12250000000</v>
      </c>
      <c r="G4" s="29">
        <v>250000000</v>
      </c>
      <c r="H4" s="29">
        <v>12000000000</v>
      </c>
      <c r="I4" s="19">
        <v>0</v>
      </c>
    </row>
    <row r="5" spans="1:9" ht="25.5" x14ac:dyDescent="0.25">
      <c r="A5" s="69"/>
      <c r="B5" s="75"/>
      <c r="C5" s="45" t="s">
        <v>179</v>
      </c>
      <c r="D5" s="43" t="s">
        <v>143</v>
      </c>
      <c r="E5" s="43" t="s">
        <v>141</v>
      </c>
      <c r="F5" s="29">
        <f t="shared" si="0"/>
        <v>2500000000</v>
      </c>
      <c r="G5" s="29">
        <v>0</v>
      </c>
      <c r="H5" s="29">
        <v>2500000000</v>
      </c>
      <c r="I5" s="19">
        <v>0</v>
      </c>
    </row>
    <row r="6" spans="1:9" ht="25.5" x14ac:dyDescent="0.25">
      <c r="A6" s="69"/>
      <c r="B6" s="75"/>
      <c r="C6" s="43" t="s">
        <v>267</v>
      </c>
      <c r="D6" s="43" t="s">
        <v>143</v>
      </c>
      <c r="E6" s="43" t="s">
        <v>152</v>
      </c>
      <c r="F6" s="29">
        <f t="shared" si="0"/>
        <v>19500000000</v>
      </c>
      <c r="G6" s="29">
        <v>0</v>
      </c>
      <c r="H6" s="29">
        <v>15000000000</v>
      </c>
      <c r="I6" s="19">
        <v>4500000000</v>
      </c>
    </row>
    <row r="7" spans="1:9" ht="25.5" customHeight="1" x14ac:dyDescent="0.25">
      <c r="A7" s="69"/>
      <c r="B7" s="73" t="s">
        <v>115</v>
      </c>
      <c r="C7" s="43" t="s">
        <v>182</v>
      </c>
      <c r="D7" s="43" t="s">
        <v>143</v>
      </c>
      <c r="E7" s="43" t="s">
        <v>141</v>
      </c>
      <c r="F7" s="29">
        <f t="shared" si="0"/>
        <v>350000000</v>
      </c>
      <c r="G7" s="29">
        <v>0</v>
      </c>
      <c r="H7" s="29">
        <v>0</v>
      </c>
      <c r="I7" s="19">
        <v>350000000</v>
      </c>
    </row>
    <row r="8" spans="1:9" ht="25.5" x14ac:dyDescent="0.25">
      <c r="A8" s="69"/>
      <c r="B8" s="73"/>
      <c r="C8" s="43" t="s">
        <v>26</v>
      </c>
      <c r="D8" s="43" t="s">
        <v>143</v>
      </c>
      <c r="E8" s="43" t="s">
        <v>141</v>
      </c>
      <c r="F8" s="29">
        <f t="shared" si="0"/>
        <v>5000000000</v>
      </c>
      <c r="G8" s="29">
        <v>0</v>
      </c>
      <c r="H8" s="29">
        <v>0</v>
      </c>
      <c r="I8" s="19">
        <v>5000000000</v>
      </c>
    </row>
    <row r="9" spans="1:9" ht="25.5" x14ac:dyDescent="0.25">
      <c r="A9" s="69"/>
      <c r="B9" s="73"/>
      <c r="C9" s="43" t="s">
        <v>27</v>
      </c>
      <c r="D9" s="43" t="s">
        <v>143</v>
      </c>
      <c r="E9" s="43" t="s">
        <v>141</v>
      </c>
      <c r="F9" s="29">
        <f t="shared" si="0"/>
        <v>3000000000</v>
      </c>
      <c r="G9" s="29">
        <v>0</v>
      </c>
      <c r="H9" s="29">
        <v>3000000000</v>
      </c>
      <c r="I9" s="19">
        <v>0</v>
      </c>
    </row>
    <row r="10" spans="1:9" ht="25.5" x14ac:dyDescent="0.25">
      <c r="A10" s="69"/>
      <c r="B10" s="73"/>
      <c r="C10" s="43" t="s">
        <v>281</v>
      </c>
      <c r="D10" s="43" t="s">
        <v>143</v>
      </c>
      <c r="E10" s="43" t="s">
        <v>141</v>
      </c>
      <c r="F10" s="29">
        <f t="shared" si="0"/>
        <v>21000000000</v>
      </c>
      <c r="G10" s="29">
        <v>7000000000</v>
      </c>
      <c r="H10" s="29">
        <v>7000000000</v>
      </c>
      <c r="I10" s="19">
        <v>7000000000</v>
      </c>
    </row>
    <row r="11" spans="1:9" ht="25.5" x14ac:dyDescent="0.25">
      <c r="A11" s="69"/>
      <c r="B11" s="73"/>
      <c r="C11" s="43" t="s">
        <v>180</v>
      </c>
      <c r="D11" s="43" t="s">
        <v>143</v>
      </c>
      <c r="E11" s="43" t="s">
        <v>141</v>
      </c>
      <c r="F11" s="29">
        <f t="shared" si="0"/>
        <v>8000000000</v>
      </c>
      <c r="G11" s="29">
        <v>0</v>
      </c>
      <c r="H11" s="29">
        <v>0</v>
      </c>
      <c r="I11" s="19">
        <v>8000000000</v>
      </c>
    </row>
    <row r="12" spans="1:9" ht="51" customHeight="1" x14ac:dyDescent="0.25">
      <c r="A12" s="69"/>
      <c r="B12" s="73" t="s">
        <v>28</v>
      </c>
      <c r="C12" s="43" t="s">
        <v>29</v>
      </c>
      <c r="D12" s="43" t="s">
        <v>143</v>
      </c>
      <c r="E12" s="43" t="s">
        <v>141</v>
      </c>
      <c r="F12" s="29">
        <f t="shared" si="0"/>
        <v>3000000000</v>
      </c>
      <c r="G12" s="29">
        <v>0</v>
      </c>
      <c r="H12" s="29">
        <v>1000000000</v>
      </c>
      <c r="I12" s="19">
        <v>2000000000</v>
      </c>
    </row>
    <row r="13" spans="1:9" ht="25.5" x14ac:dyDescent="0.25">
      <c r="A13" s="69"/>
      <c r="B13" s="73"/>
      <c r="C13" s="43" t="s">
        <v>30</v>
      </c>
      <c r="D13" s="43" t="s">
        <v>143</v>
      </c>
      <c r="E13" s="43" t="s">
        <v>141</v>
      </c>
      <c r="F13" s="29">
        <f t="shared" si="0"/>
        <v>4500000000</v>
      </c>
      <c r="G13" s="29">
        <v>0</v>
      </c>
      <c r="H13" s="29">
        <v>0</v>
      </c>
      <c r="I13" s="19">
        <v>4500000000</v>
      </c>
    </row>
    <row r="14" spans="1:9" ht="25.5" customHeight="1" x14ac:dyDescent="0.25">
      <c r="A14" s="69"/>
      <c r="B14" s="73" t="s">
        <v>31</v>
      </c>
      <c r="C14" s="43" t="s">
        <v>32</v>
      </c>
      <c r="D14" s="43" t="s">
        <v>143</v>
      </c>
      <c r="E14" s="43" t="s">
        <v>161</v>
      </c>
      <c r="F14" s="29">
        <f t="shared" si="0"/>
        <v>1300000000</v>
      </c>
      <c r="G14" s="29">
        <v>0</v>
      </c>
      <c r="H14" s="29">
        <v>650000000</v>
      </c>
      <c r="I14" s="19">
        <v>650000000</v>
      </c>
    </row>
    <row r="15" spans="1:9" ht="25.5" x14ac:dyDescent="0.25">
      <c r="A15" s="69"/>
      <c r="B15" s="73"/>
      <c r="C15" s="43" t="s">
        <v>33</v>
      </c>
      <c r="D15" s="43" t="s">
        <v>143</v>
      </c>
      <c r="E15" s="43" t="s">
        <v>163</v>
      </c>
      <c r="F15" s="29">
        <f t="shared" si="0"/>
        <v>3500000000</v>
      </c>
      <c r="G15" s="29">
        <v>0</v>
      </c>
      <c r="H15" s="29">
        <v>0</v>
      </c>
      <c r="I15" s="19">
        <v>3500000000</v>
      </c>
    </row>
    <row r="16" spans="1:9" ht="25.5" x14ac:dyDescent="0.25">
      <c r="A16" s="69"/>
      <c r="B16" s="73" t="s">
        <v>34</v>
      </c>
      <c r="C16" s="43" t="s">
        <v>35</v>
      </c>
      <c r="D16" s="43" t="s">
        <v>143</v>
      </c>
      <c r="E16" s="43" t="s">
        <v>155</v>
      </c>
      <c r="F16" s="29">
        <f t="shared" si="0"/>
        <v>500000000</v>
      </c>
      <c r="G16" s="29">
        <v>0</v>
      </c>
      <c r="H16" s="29">
        <v>500000000</v>
      </c>
      <c r="I16" s="19">
        <v>0</v>
      </c>
    </row>
    <row r="17" spans="1:9" ht="25.5" x14ac:dyDescent="0.25">
      <c r="A17" s="69"/>
      <c r="B17" s="73"/>
      <c r="C17" s="43" t="s">
        <v>36</v>
      </c>
      <c r="D17" s="43" t="s">
        <v>143</v>
      </c>
      <c r="E17" s="43" t="s">
        <v>155</v>
      </c>
      <c r="F17" s="29">
        <f t="shared" si="0"/>
        <v>4000000000</v>
      </c>
      <c r="G17" s="29">
        <v>0</v>
      </c>
      <c r="H17" s="29">
        <v>0</v>
      </c>
      <c r="I17" s="19">
        <v>4000000000</v>
      </c>
    </row>
    <row r="18" spans="1:9" ht="25.5" x14ac:dyDescent="0.25">
      <c r="A18" s="69"/>
      <c r="B18" s="43" t="s">
        <v>37</v>
      </c>
      <c r="C18" s="43" t="s">
        <v>38</v>
      </c>
      <c r="D18" s="43" t="s">
        <v>143</v>
      </c>
      <c r="E18" s="43" t="s">
        <v>161</v>
      </c>
      <c r="F18" s="29">
        <f t="shared" si="0"/>
        <v>2400000000</v>
      </c>
      <c r="G18" s="29">
        <v>0</v>
      </c>
      <c r="H18" s="29">
        <v>1200000000</v>
      </c>
      <c r="I18" s="19">
        <v>1200000000</v>
      </c>
    </row>
    <row r="19" spans="1:9" ht="38.25" x14ac:dyDescent="0.25">
      <c r="A19" s="69"/>
      <c r="B19" s="43" t="s">
        <v>39</v>
      </c>
      <c r="C19" s="43" t="s">
        <v>40</v>
      </c>
      <c r="D19" s="43" t="s">
        <v>143</v>
      </c>
      <c r="E19" s="43" t="s">
        <v>141</v>
      </c>
      <c r="F19" s="29">
        <f t="shared" si="0"/>
        <v>4000000000</v>
      </c>
      <c r="G19" s="29">
        <v>0</v>
      </c>
      <c r="H19" s="29">
        <v>1000000000</v>
      </c>
      <c r="I19" s="19">
        <v>3000000000</v>
      </c>
    </row>
    <row r="20" spans="1:9" ht="38.25" x14ac:dyDescent="0.25">
      <c r="A20" s="69"/>
      <c r="B20" s="43" t="s">
        <v>41</v>
      </c>
      <c r="C20" s="43" t="s">
        <v>42</v>
      </c>
      <c r="D20" s="43" t="s">
        <v>143</v>
      </c>
      <c r="E20" s="43" t="s">
        <v>141</v>
      </c>
      <c r="F20" s="29">
        <f t="shared" si="0"/>
        <v>2250000000</v>
      </c>
      <c r="G20" s="29">
        <v>800000000</v>
      </c>
      <c r="H20" s="29">
        <v>650000000</v>
      </c>
      <c r="I20" s="19">
        <v>800000000</v>
      </c>
    </row>
    <row r="21" spans="1:9" ht="38.25" x14ac:dyDescent="0.25">
      <c r="A21" s="69"/>
      <c r="B21" s="43" t="s">
        <v>43</v>
      </c>
      <c r="C21" s="43" t="s">
        <v>44</v>
      </c>
      <c r="D21" s="43" t="s">
        <v>143</v>
      </c>
      <c r="E21" s="43" t="s">
        <v>163</v>
      </c>
      <c r="F21" s="29">
        <f t="shared" si="0"/>
        <v>7750000000</v>
      </c>
      <c r="G21" s="29">
        <v>250000000</v>
      </c>
      <c r="H21" s="29">
        <v>0</v>
      </c>
      <c r="I21" s="19">
        <v>7500000000</v>
      </c>
    </row>
    <row r="22" spans="1:9" ht="51" customHeight="1" x14ac:dyDescent="0.25">
      <c r="A22" s="69"/>
      <c r="B22" s="74" t="s">
        <v>45</v>
      </c>
      <c r="C22" s="43" t="s">
        <v>46</v>
      </c>
      <c r="D22" s="43" t="s">
        <v>143</v>
      </c>
      <c r="E22" s="43" t="s">
        <v>163</v>
      </c>
      <c r="F22" s="29">
        <f t="shared" si="0"/>
        <v>5000000000</v>
      </c>
      <c r="G22" s="29">
        <v>0</v>
      </c>
      <c r="H22" s="29">
        <v>0</v>
      </c>
      <c r="I22" s="19">
        <v>5000000000</v>
      </c>
    </row>
    <row r="23" spans="1:9" ht="25.5" x14ac:dyDescent="0.25">
      <c r="A23" s="69"/>
      <c r="B23" s="76"/>
      <c r="C23" s="43" t="s">
        <v>215</v>
      </c>
      <c r="D23" s="43" t="s">
        <v>143</v>
      </c>
      <c r="E23" s="43" t="s">
        <v>146</v>
      </c>
      <c r="F23" s="29">
        <v>15000000000</v>
      </c>
      <c r="G23" s="29">
        <v>3550000000</v>
      </c>
      <c r="H23" s="29">
        <v>0</v>
      </c>
      <c r="I23" s="19">
        <v>0</v>
      </c>
    </row>
    <row r="24" spans="1:9" s="7" customFormat="1" ht="25.5" x14ac:dyDescent="0.25">
      <c r="A24" s="69"/>
      <c r="B24" s="64" t="s">
        <v>116</v>
      </c>
      <c r="C24" s="45" t="s">
        <v>47</v>
      </c>
      <c r="D24" s="45" t="s">
        <v>143</v>
      </c>
      <c r="E24" s="45" t="s">
        <v>141</v>
      </c>
      <c r="F24" s="30">
        <f t="shared" ref="F24:F37" si="1">SUM(G24:I24)</f>
        <v>4500000000</v>
      </c>
      <c r="G24" s="30">
        <v>1500000000</v>
      </c>
      <c r="H24" s="30">
        <v>1500000000</v>
      </c>
      <c r="I24" s="18">
        <v>1500000000</v>
      </c>
    </row>
    <row r="25" spans="1:9" s="7" customFormat="1" ht="25.5" x14ac:dyDescent="0.25">
      <c r="A25" s="69"/>
      <c r="B25" s="78"/>
      <c r="C25" s="45" t="s">
        <v>48</v>
      </c>
      <c r="D25" s="45" t="s">
        <v>143</v>
      </c>
      <c r="E25" s="45" t="s">
        <v>141</v>
      </c>
      <c r="F25" s="30">
        <f t="shared" si="1"/>
        <v>10500000000</v>
      </c>
      <c r="G25" s="30">
        <v>3500000000</v>
      </c>
      <c r="H25" s="30">
        <v>3500000000</v>
      </c>
      <c r="I25" s="18">
        <v>3500000000</v>
      </c>
    </row>
    <row r="26" spans="1:9" s="7" customFormat="1" ht="38.25" x14ac:dyDescent="0.25">
      <c r="A26" s="69"/>
      <c r="B26" s="78"/>
      <c r="C26" s="45" t="s">
        <v>194</v>
      </c>
      <c r="D26" s="45" t="s">
        <v>143</v>
      </c>
      <c r="E26" s="45" t="s">
        <v>146</v>
      </c>
      <c r="F26" s="30">
        <f t="shared" si="1"/>
        <v>850000000</v>
      </c>
      <c r="G26" s="30">
        <v>850000000</v>
      </c>
      <c r="H26" s="30">
        <v>0</v>
      </c>
      <c r="I26" s="18">
        <v>0</v>
      </c>
    </row>
    <row r="27" spans="1:9" s="7" customFormat="1" ht="38.25" x14ac:dyDescent="0.25">
      <c r="A27" s="69"/>
      <c r="B27" s="78"/>
      <c r="C27" s="45" t="s">
        <v>50</v>
      </c>
      <c r="D27" s="45" t="s">
        <v>143</v>
      </c>
      <c r="E27" s="43" t="s">
        <v>163</v>
      </c>
      <c r="F27" s="30">
        <f t="shared" si="1"/>
        <v>20000000000</v>
      </c>
      <c r="G27" s="30">
        <v>0</v>
      </c>
      <c r="H27" s="30">
        <v>5000000000</v>
      </c>
      <c r="I27" s="18">
        <v>15000000000</v>
      </c>
    </row>
    <row r="28" spans="1:9" s="7" customFormat="1" ht="25.5" x14ac:dyDescent="0.25">
      <c r="A28" s="69"/>
      <c r="B28" s="78"/>
      <c r="C28" s="45" t="s">
        <v>217</v>
      </c>
      <c r="D28" s="45" t="s">
        <v>143</v>
      </c>
      <c r="E28" s="45" t="s">
        <v>155</v>
      </c>
      <c r="F28" s="30">
        <f t="shared" si="1"/>
        <v>250000000</v>
      </c>
      <c r="G28" s="30">
        <v>0</v>
      </c>
      <c r="H28" s="30">
        <v>250000000</v>
      </c>
      <c r="I28" s="18">
        <v>0</v>
      </c>
    </row>
    <row r="29" spans="1:9" s="7" customFormat="1" ht="25.5" x14ac:dyDescent="0.25">
      <c r="A29" s="69"/>
      <c r="B29" s="78"/>
      <c r="C29" s="45" t="s">
        <v>218</v>
      </c>
      <c r="D29" s="45" t="s">
        <v>143</v>
      </c>
      <c r="E29" s="43" t="s">
        <v>163</v>
      </c>
      <c r="F29" s="30">
        <f t="shared" si="1"/>
        <v>2500000000</v>
      </c>
      <c r="G29" s="30">
        <v>0</v>
      </c>
      <c r="H29" s="30">
        <v>0</v>
      </c>
      <c r="I29" s="18">
        <v>2500000000</v>
      </c>
    </row>
    <row r="30" spans="1:9" s="7" customFormat="1" ht="25.5" x14ac:dyDescent="0.25">
      <c r="A30" s="69"/>
      <c r="B30" s="78"/>
      <c r="C30" s="45" t="s">
        <v>219</v>
      </c>
      <c r="D30" s="45" t="s">
        <v>143</v>
      </c>
      <c r="E30" s="43" t="s">
        <v>155</v>
      </c>
      <c r="F30" s="30">
        <f t="shared" si="1"/>
        <v>120000000</v>
      </c>
      <c r="G30" s="30">
        <v>0</v>
      </c>
      <c r="H30" s="30">
        <v>120000000</v>
      </c>
      <c r="I30" s="18">
        <v>0</v>
      </c>
    </row>
    <row r="31" spans="1:9" s="7" customFormat="1" ht="25.5" x14ac:dyDescent="0.25">
      <c r="A31" s="69"/>
      <c r="B31" s="78"/>
      <c r="C31" s="45" t="s">
        <v>220</v>
      </c>
      <c r="D31" s="45" t="s">
        <v>143</v>
      </c>
      <c r="E31" s="43" t="s">
        <v>163</v>
      </c>
      <c r="F31" s="30">
        <f t="shared" si="1"/>
        <v>5500000000</v>
      </c>
      <c r="G31" s="30">
        <v>0</v>
      </c>
      <c r="H31" s="30">
        <v>0</v>
      </c>
      <c r="I31" s="18">
        <v>5500000000</v>
      </c>
    </row>
    <row r="32" spans="1:9" s="7" customFormat="1" ht="38.25" x14ac:dyDescent="0.25">
      <c r="A32" s="69"/>
      <c r="B32" s="79"/>
      <c r="C32" s="45" t="s">
        <v>221</v>
      </c>
      <c r="D32" s="45" t="s">
        <v>143</v>
      </c>
      <c r="E32" s="43" t="s">
        <v>163</v>
      </c>
      <c r="F32" s="30">
        <f t="shared" si="1"/>
        <v>250000000</v>
      </c>
      <c r="G32" s="30">
        <v>0</v>
      </c>
      <c r="H32" s="30">
        <v>0</v>
      </c>
      <c r="I32" s="18">
        <v>250000000</v>
      </c>
    </row>
    <row r="33" spans="1:9" ht="25.5" customHeight="1" x14ac:dyDescent="0.25">
      <c r="A33" s="69"/>
      <c r="B33" s="73" t="s">
        <v>51</v>
      </c>
      <c r="C33" s="43" t="s">
        <v>52</v>
      </c>
      <c r="D33" s="43" t="s">
        <v>143</v>
      </c>
      <c r="E33" s="43" t="s">
        <v>163</v>
      </c>
      <c r="F33" s="29">
        <f t="shared" si="1"/>
        <v>4500000000</v>
      </c>
      <c r="G33" s="29">
        <v>0</v>
      </c>
      <c r="H33" s="29">
        <v>0</v>
      </c>
      <c r="I33" s="19">
        <v>4500000000</v>
      </c>
    </row>
    <row r="34" spans="1:9" ht="25.5" x14ac:dyDescent="0.25">
      <c r="A34" s="69"/>
      <c r="B34" s="73"/>
      <c r="C34" s="43" t="s">
        <v>53</v>
      </c>
      <c r="D34" s="43" t="s">
        <v>143</v>
      </c>
      <c r="E34" s="43" t="s">
        <v>163</v>
      </c>
      <c r="F34" s="29">
        <f t="shared" si="1"/>
        <v>4500000000</v>
      </c>
      <c r="G34" s="29">
        <v>0</v>
      </c>
      <c r="H34" s="29">
        <v>0</v>
      </c>
      <c r="I34" s="19">
        <v>4500000000</v>
      </c>
    </row>
    <row r="35" spans="1:9" ht="25.5" x14ac:dyDescent="0.25">
      <c r="A35" s="69"/>
      <c r="B35" s="73"/>
      <c r="C35" s="43" t="s">
        <v>54</v>
      </c>
      <c r="D35" s="43" t="s">
        <v>143</v>
      </c>
      <c r="E35" s="43" t="s">
        <v>163</v>
      </c>
      <c r="F35" s="29">
        <f t="shared" si="1"/>
        <v>4500000000</v>
      </c>
      <c r="G35" s="29">
        <v>0</v>
      </c>
      <c r="H35" s="29">
        <v>0</v>
      </c>
      <c r="I35" s="19">
        <v>4500000000</v>
      </c>
    </row>
    <row r="36" spans="1:9" ht="25.5" x14ac:dyDescent="0.25">
      <c r="A36" s="69"/>
      <c r="B36" s="73"/>
      <c r="C36" s="43" t="s">
        <v>55</v>
      </c>
      <c r="D36" s="43" t="s">
        <v>143</v>
      </c>
      <c r="E36" s="43" t="s">
        <v>155</v>
      </c>
      <c r="F36" s="29">
        <f t="shared" si="1"/>
        <v>4500000000</v>
      </c>
      <c r="G36" s="29">
        <v>0</v>
      </c>
      <c r="H36" s="29">
        <v>4500000000</v>
      </c>
      <c r="I36" s="19">
        <v>0</v>
      </c>
    </row>
    <row r="37" spans="1:9" ht="25.5" x14ac:dyDescent="0.25">
      <c r="A37" s="69"/>
      <c r="B37" s="43" t="s">
        <v>201</v>
      </c>
      <c r="C37" s="43" t="s">
        <v>202</v>
      </c>
      <c r="D37" s="43" t="s">
        <v>143</v>
      </c>
      <c r="E37" s="43" t="s">
        <v>155</v>
      </c>
      <c r="F37" s="29">
        <f t="shared" si="1"/>
        <v>4500000000</v>
      </c>
      <c r="G37" s="29">
        <v>0</v>
      </c>
      <c r="H37" s="29">
        <v>4500000000</v>
      </c>
      <c r="I37" s="19">
        <v>0</v>
      </c>
    </row>
    <row r="38" spans="1:9" ht="38.25" customHeight="1" x14ac:dyDescent="0.25">
      <c r="A38" s="69"/>
      <c r="B38" s="73" t="s">
        <v>56</v>
      </c>
      <c r="C38" s="43" t="s">
        <v>57</v>
      </c>
      <c r="D38" s="43" t="s">
        <v>143</v>
      </c>
      <c r="E38" s="43" t="s">
        <v>161</v>
      </c>
      <c r="F38" s="29">
        <f>SUM(G38:I38)</f>
        <v>250000000</v>
      </c>
      <c r="G38" s="29">
        <v>0</v>
      </c>
      <c r="H38" s="29">
        <v>250000000</v>
      </c>
      <c r="I38" s="19">
        <v>0</v>
      </c>
    </row>
    <row r="39" spans="1:9" ht="25.5" x14ac:dyDescent="0.25">
      <c r="A39" s="69"/>
      <c r="B39" s="73"/>
      <c r="C39" s="43" t="s">
        <v>58</v>
      </c>
      <c r="D39" s="43" t="s">
        <v>143</v>
      </c>
      <c r="E39" s="43" t="s">
        <v>163</v>
      </c>
      <c r="F39" s="29">
        <f>SUM(G39:I39)</f>
        <v>12000000000</v>
      </c>
      <c r="G39" s="29">
        <v>0</v>
      </c>
      <c r="H39" s="29">
        <v>0</v>
      </c>
      <c r="I39" s="19">
        <v>12000000000</v>
      </c>
    </row>
    <row r="40" spans="1:9" ht="25.5" x14ac:dyDescent="0.25">
      <c r="A40" s="69"/>
      <c r="B40" s="73" t="s">
        <v>59</v>
      </c>
      <c r="C40" s="43" t="s">
        <v>60</v>
      </c>
      <c r="D40" s="43" t="s">
        <v>143</v>
      </c>
      <c r="E40" s="43" t="s">
        <v>146</v>
      </c>
      <c r="F40" s="29">
        <f>SUM(G40:I40)</f>
        <v>250000000</v>
      </c>
      <c r="G40" s="29">
        <v>250000000</v>
      </c>
      <c r="H40" s="29"/>
      <c r="I40" s="19"/>
    </row>
    <row r="41" spans="1:9" ht="25.5" x14ac:dyDescent="0.25">
      <c r="A41" s="69"/>
      <c r="B41" s="73"/>
      <c r="C41" s="43" t="s">
        <v>61</v>
      </c>
      <c r="D41" s="43" t="s">
        <v>143</v>
      </c>
      <c r="E41" s="43" t="s">
        <v>163</v>
      </c>
      <c r="F41" s="29">
        <f>SUM(G41:I41)</f>
        <v>8250000000</v>
      </c>
      <c r="G41" s="29">
        <v>250000000</v>
      </c>
      <c r="H41" s="29">
        <v>0</v>
      </c>
      <c r="I41" s="19">
        <v>8000000000</v>
      </c>
    </row>
    <row r="42" spans="1:9" ht="38.25" x14ac:dyDescent="0.25">
      <c r="A42" s="69"/>
      <c r="B42" s="73" t="s">
        <v>62</v>
      </c>
      <c r="C42" s="43" t="s">
        <v>63</v>
      </c>
      <c r="D42" s="43" t="s">
        <v>143</v>
      </c>
      <c r="E42" s="43" t="s">
        <v>141</v>
      </c>
      <c r="F42" s="29" t="s">
        <v>151</v>
      </c>
      <c r="G42" s="29">
        <v>0</v>
      </c>
      <c r="H42" s="29">
        <v>0</v>
      </c>
      <c r="I42" s="19">
        <v>0</v>
      </c>
    </row>
    <row r="43" spans="1:9" ht="26.25" thickBot="1" x14ac:dyDescent="0.3">
      <c r="A43" s="71"/>
      <c r="B43" s="80"/>
      <c r="C43" s="44" t="s">
        <v>64</v>
      </c>
      <c r="D43" s="44" t="s">
        <v>143</v>
      </c>
      <c r="E43" s="44" t="s">
        <v>141</v>
      </c>
      <c r="F43" s="34" t="s">
        <v>151</v>
      </c>
      <c r="G43" s="34">
        <v>0</v>
      </c>
      <c r="H43" s="34">
        <v>0</v>
      </c>
      <c r="I43" s="20">
        <v>0</v>
      </c>
    </row>
    <row r="44" spans="1:9" ht="53.45" customHeight="1" x14ac:dyDescent="0.25">
      <c r="A44" s="83" t="s">
        <v>387</v>
      </c>
      <c r="B44" s="83"/>
      <c r="C44" s="83"/>
      <c r="D44" s="83"/>
      <c r="E44" s="83"/>
      <c r="F44" s="83"/>
      <c r="G44" s="83"/>
      <c r="H44" s="83"/>
      <c r="I44" s="83"/>
    </row>
  </sheetData>
  <autoFilter ref="A2:F43"/>
  <mergeCells count="14">
    <mergeCell ref="A1:I1"/>
    <mergeCell ref="B3:B6"/>
    <mergeCell ref="A44:I44"/>
    <mergeCell ref="B33:B36"/>
    <mergeCell ref="B38:B39"/>
    <mergeCell ref="B40:B41"/>
    <mergeCell ref="B42:B43"/>
    <mergeCell ref="A3:A43"/>
    <mergeCell ref="B7:B11"/>
    <mergeCell ref="B12:B13"/>
    <mergeCell ref="B14:B15"/>
    <mergeCell ref="B16:B17"/>
    <mergeCell ref="B22:B23"/>
    <mergeCell ref="B24:B32"/>
  </mergeCells>
  <pageMargins left="0.7" right="0.7" top="0.75" bottom="0.75" header="0.3" footer="0.3"/>
  <pageSetup scale="5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Normal="100" workbookViewId="0">
      <pane xSplit="2" ySplit="2" topLeftCell="H3" activePane="bottomRight" state="frozen"/>
      <selection pane="topRight" activeCell="C1" sqref="C1"/>
      <selection pane="bottomLeft" activeCell="A3" sqref="A3"/>
      <selection pane="bottomRight" activeCell="A10" sqref="A10:I12"/>
    </sheetView>
  </sheetViews>
  <sheetFormatPr baseColWidth="10" defaultRowHeight="15" x14ac:dyDescent="0.25"/>
  <cols>
    <col min="1" max="1" width="15.140625" style="4" customWidth="1"/>
    <col min="2" max="2" width="21.85546875" style="4" customWidth="1"/>
    <col min="3" max="3" width="53.85546875" style="4" customWidth="1"/>
    <col min="4" max="4" width="21.5703125" style="4" customWidth="1"/>
    <col min="5" max="5" width="15" style="4" customWidth="1"/>
    <col min="6" max="6" width="19.5703125" style="25" customWidth="1"/>
    <col min="7" max="7" width="21.5703125" style="25" customWidth="1"/>
    <col min="8" max="8" width="19.5703125" style="25" customWidth="1"/>
    <col min="9" max="9" width="17" customWidth="1"/>
  </cols>
  <sheetData>
    <row r="1" spans="1:9" x14ac:dyDescent="0.25">
      <c r="A1" s="66" t="s">
        <v>276</v>
      </c>
      <c r="B1" s="67"/>
      <c r="C1" s="67"/>
      <c r="D1" s="67"/>
      <c r="E1" s="67"/>
      <c r="F1" s="67"/>
      <c r="G1" s="67"/>
      <c r="H1" s="67"/>
      <c r="I1" s="67"/>
    </row>
    <row r="2" spans="1:9" s="1" customFormat="1" ht="26.25" thickBot="1" x14ac:dyDescent="0.3">
      <c r="A2" s="13" t="s">
        <v>0</v>
      </c>
      <c r="B2" s="14" t="s">
        <v>1</v>
      </c>
      <c r="C2" s="14" t="s">
        <v>2</v>
      </c>
      <c r="D2" s="14" t="s">
        <v>3</v>
      </c>
      <c r="E2" s="14" t="s">
        <v>4</v>
      </c>
      <c r="F2" s="26" t="s">
        <v>144</v>
      </c>
      <c r="G2" s="16" t="s">
        <v>293</v>
      </c>
      <c r="H2" s="16" t="s">
        <v>294</v>
      </c>
      <c r="I2" s="16" t="s">
        <v>295</v>
      </c>
    </row>
    <row r="3" spans="1:9" ht="25.5" customHeight="1" x14ac:dyDescent="0.25">
      <c r="A3" s="68" t="s">
        <v>110</v>
      </c>
      <c r="B3" s="72" t="s">
        <v>111</v>
      </c>
      <c r="C3" s="42" t="s">
        <v>23</v>
      </c>
      <c r="D3" s="42" t="s">
        <v>177</v>
      </c>
      <c r="E3" s="42" t="s">
        <v>146</v>
      </c>
      <c r="F3" s="28">
        <f t="shared" ref="F3:F9" si="0">SUM(G3:I3)</f>
        <v>250000000</v>
      </c>
      <c r="G3" s="28">
        <v>250000000</v>
      </c>
      <c r="H3" s="28">
        <v>0</v>
      </c>
      <c r="I3" s="21">
        <v>0</v>
      </c>
    </row>
    <row r="4" spans="1:9" ht="25.5" customHeight="1" x14ac:dyDescent="0.25">
      <c r="A4" s="69"/>
      <c r="B4" s="73"/>
      <c r="C4" s="43" t="s">
        <v>65</v>
      </c>
      <c r="D4" s="43" t="s">
        <v>177</v>
      </c>
      <c r="E4" s="43" t="s">
        <v>146</v>
      </c>
      <c r="F4" s="29">
        <f t="shared" si="0"/>
        <v>250000000</v>
      </c>
      <c r="G4" s="29">
        <v>250000000</v>
      </c>
      <c r="H4" s="29">
        <v>0</v>
      </c>
      <c r="I4" s="19">
        <v>0</v>
      </c>
    </row>
    <row r="5" spans="1:9" ht="25.5" customHeight="1" x14ac:dyDescent="0.25">
      <c r="A5" s="69"/>
      <c r="B5" s="73"/>
      <c r="C5" s="43" t="s">
        <v>224</v>
      </c>
      <c r="D5" s="43" t="s">
        <v>143</v>
      </c>
      <c r="E5" s="43" t="s">
        <v>141</v>
      </c>
      <c r="F5" s="29">
        <f t="shared" si="0"/>
        <v>10000000000</v>
      </c>
      <c r="G5" s="29">
        <v>2000000000</v>
      </c>
      <c r="H5" s="29">
        <v>4000000000</v>
      </c>
      <c r="I5" s="19">
        <v>4000000000</v>
      </c>
    </row>
    <row r="6" spans="1:9" ht="25.5" x14ac:dyDescent="0.25">
      <c r="A6" s="69"/>
      <c r="B6" s="73"/>
      <c r="C6" s="43" t="s">
        <v>24</v>
      </c>
      <c r="D6" s="43" t="s">
        <v>143</v>
      </c>
      <c r="E6" s="43" t="s">
        <v>141</v>
      </c>
      <c r="F6" s="29">
        <f t="shared" si="0"/>
        <v>750000000</v>
      </c>
      <c r="G6" s="29">
        <v>250000000</v>
      </c>
      <c r="H6" s="29">
        <v>250000000</v>
      </c>
      <c r="I6" s="19">
        <v>250000000</v>
      </c>
    </row>
    <row r="7" spans="1:9" ht="25.5" x14ac:dyDescent="0.25">
      <c r="A7" s="69"/>
      <c r="B7" s="73"/>
      <c r="C7" s="43" t="s">
        <v>112</v>
      </c>
      <c r="D7" s="43" t="s">
        <v>143</v>
      </c>
      <c r="E7" s="43" t="s">
        <v>141</v>
      </c>
      <c r="F7" s="29">
        <f t="shared" si="0"/>
        <v>750000000</v>
      </c>
      <c r="G7" s="29">
        <v>250000000</v>
      </c>
      <c r="H7" s="29">
        <v>250000000</v>
      </c>
      <c r="I7" s="19">
        <v>250000000</v>
      </c>
    </row>
    <row r="8" spans="1:9" ht="38.25" x14ac:dyDescent="0.25">
      <c r="A8" s="69"/>
      <c r="B8" s="73"/>
      <c r="C8" s="43" t="s">
        <v>49</v>
      </c>
      <c r="D8" s="43" t="s">
        <v>143</v>
      </c>
      <c r="E8" s="43" t="s">
        <v>141</v>
      </c>
      <c r="F8" s="29">
        <f t="shared" si="0"/>
        <v>750000000</v>
      </c>
      <c r="G8" s="29">
        <v>250000000</v>
      </c>
      <c r="H8" s="29">
        <v>250000000</v>
      </c>
      <c r="I8" s="19">
        <v>250000000</v>
      </c>
    </row>
    <row r="9" spans="1:9" s="7" customFormat="1" ht="26.25" thickBot="1" x14ac:dyDescent="0.3">
      <c r="A9" s="71"/>
      <c r="B9" s="80"/>
      <c r="C9" s="46" t="s">
        <v>71</v>
      </c>
      <c r="D9" s="46" t="s">
        <v>143</v>
      </c>
      <c r="E9" s="46" t="s">
        <v>141</v>
      </c>
      <c r="F9" s="32">
        <f t="shared" si="0"/>
        <v>750000000</v>
      </c>
      <c r="G9" s="29">
        <v>250000000</v>
      </c>
      <c r="H9" s="29">
        <v>250000000</v>
      </c>
      <c r="I9" s="19">
        <v>250000000</v>
      </c>
    </row>
    <row r="10" spans="1:9" x14ac:dyDescent="0.25">
      <c r="A10" s="63" t="s">
        <v>387</v>
      </c>
      <c r="B10" s="63"/>
      <c r="C10" s="63"/>
      <c r="D10" s="63"/>
      <c r="E10" s="63"/>
      <c r="F10" s="63"/>
      <c r="G10" s="63"/>
      <c r="H10" s="63"/>
      <c r="I10" s="63"/>
    </row>
    <row r="11" spans="1:9" x14ac:dyDescent="0.25">
      <c r="A11" s="63"/>
      <c r="B11" s="63"/>
      <c r="C11" s="63"/>
      <c r="D11" s="63"/>
      <c r="E11" s="63"/>
      <c r="F11" s="63"/>
      <c r="G11" s="63"/>
      <c r="H11" s="63"/>
      <c r="I11" s="63"/>
    </row>
    <row r="12" spans="1:9" x14ac:dyDescent="0.25">
      <c r="A12" s="63"/>
      <c r="B12" s="63"/>
      <c r="C12" s="63"/>
      <c r="D12" s="63"/>
      <c r="E12" s="63"/>
      <c r="F12" s="63"/>
      <c r="G12" s="63"/>
      <c r="H12" s="63"/>
      <c r="I12" s="63"/>
    </row>
  </sheetData>
  <autoFilter ref="A2:F9"/>
  <mergeCells count="4">
    <mergeCell ref="A3:A9"/>
    <mergeCell ref="B3:B9"/>
    <mergeCell ref="A1:I1"/>
    <mergeCell ref="A10:I12"/>
  </mergeCells>
  <pageMargins left="0.7" right="0.7" top="0.75" bottom="0.75" header="0.3" footer="0.3"/>
  <pageSetup scale="58"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Medio Ambiente</vt:lpstr>
      <vt:lpstr>Equipamientos_</vt:lpstr>
      <vt:lpstr>Espacio público_</vt:lpstr>
      <vt:lpstr>Fortalecimiento institucional</vt:lpstr>
      <vt:lpstr>Gestión del riesgo</vt:lpstr>
      <vt:lpstr>Cambio Climático</vt:lpstr>
      <vt:lpstr>Vivienda</vt:lpstr>
      <vt:lpstr>Infraestructura y conectividad</vt:lpstr>
      <vt:lpstr>Movilidad</vt:lpstr>
      <vt:lpstr>Turismo</vt:lpstr>
      <vt:lpstr>Servicios públicos</vt:lpstr>
      <vt:lpstr>'Cambio Climático'!Área_de_impresión</vt:lpstr>
      <vt:lpstr>Equipamientos_!Área_de_impresión</vt:lpstr>
      <vt:lpstr>'Espacio público_'!Área_de_impresión</vt:lpstr>
      <vt:lpstr>'Fortalecimiento institucional'!Área_de_impresión</vt:lpstr>
      <vt:lpstr>'Gestión del riesgo'!Área_de_impresión</vt:lpstr>
      <vt:lpstr>'Infraestructura y conectividad'!Área_de_impresión</vt:lpstr>
      <vt:lpstr>'Medio Ambiente'!Área_de_impresión</vt:lpstr>
      <vt:lpstr>Movilidad!Área_de_impresión</vt:lpstr>
      <vt:lpstr>'Servicios públicos'!Área_de_impresión</vt:lpstr>
      <vt:lpstr>Turismo!Área_de_impresión</vt:lpstr>
      <vt:lpstr>Vivienda!Área_de_impresión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c:creator>
  <cp:lastModifiedBy>MP</cp:lastModifiedBy>
  <cp:lastPrinted>2021-05-26T04:39:49Z</cp:lastPrinted>
  <dcterms:created xsi:type="dcterms:W3CDTF">2019-04-21T04:56:47Z</dcterms:created>
  <dcterms:modified xsi:type="dcterms:W3CDTF">2022-10-26T01:24:14Z</dcterms:modified>
</cp:coreProperties>
</file>