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y.baquero\Google Drive\ACACIAS SIG\3. Gestión Apoyo\2. Talento humano\5. Plan\"/>
    </mc:Choice>
  </mc:AlternateContent>
  <bookViews>
    <workbookView xWindow="0" yWindow="0" windowWidth="24000" windowHeight="9435"/>
  </bookViews>
  <sheets>
    <sheet name="Anexo 1" sheetId="1" r:id="rId1"/>
  </sheets>
  <definedNames>
    <definedName name="_xlnm.Print_Area" localSheetId="0">'Anexo 1'!$A$1:$J$73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J35" i="1"/>
  <c r="I35" i="1"/>
  <c r="H35" i="1"/>
  <c r="E35" i="1"/>
  <c r="F34" i="1"/>
  <c r="F33" i="1"/>
  <c r="F32" i="1"/>
  <c r="F31" i="1"/>
  <c r="F30" i="1"/>
  <c r="E16" i="1"/>
  <c r="E15" i="1"/>
  <c r="E11" i="1"/>
  <c r="E7" i="1"/>
  <c r="E25" i="1" l="1"/>
  <c r="F35" i="1"/>
  <c r="G32" i="1" l="1"/>
  <c r="G35" i="1"/>
  <c r="G34" i="1"/>
  <c r="G33" i="1"/>
  <c r="G31" i="1"/>
  <c r="G30" i="1"/>
</calcChain>
</file>

<file path=xl/sharedStrings.xml><?xml version="1.0" encoding="utf-8"?>
<sst xmlns="http://schemas.openxmlformats.org/spreadsheetml/2006/main" count="35" uniqueCount="29">
  <si>
    <t>ALCALDÍA MUNICIAL DE ACACÍAS</t>
  </si>
  <si>
    <t>PROCESO GESTIÓN DEL TALENTO HUMANO</t>
  </si>
  <si>
    <t>Versión: 1</t>
  </si>
  <si>
    <t>Código: GTHU - PL - 05</t>
  </si>
  <si>
    <t>Fecha: 14/01/2019</t>
  </si>
  <si>
    <t>PLAN ANUAL DE VACANTES</t>
  </si>
  <si>
    <r>
      <rPr>
        <b/>
        <sz val="11"/>
        <color rgb="FF00B050"/>
        <rFont val="Calibri"/>
        <family val="2"/>
        <scheme val="minor"/>
      </rPr>
      <t xml:space="preserve">Pregunta 1: </t>
    </r>
    <r>
      <rPr>
        <b/>
        <sz val="11"/>
        <rFont val="Calibri"/>
        <family val="2"/>
        <scheme val="minor"/>
      </rPr>
      <t xml:space="preserve">Indique el </t>
    </r>
    <r>
      <rPr>
        <b/>
        <u/>
        <sz val="11"/>
        <color rgb="FFC00000"/>
        <rFont val="Calibri"/>
        <family val="2"/>
        <scheme val="minor"/>
      </rPr>
      <t>número total de empleos aprobados en la norma</t>
    </r>
    <r>
      <rPr>
        <b/>
        <sz val="11"/>
        <rFont val="Calibri"/>
        <family val="2"/>
        <scheme val="minor"/>
      </rPr>
      <t xml:space="preserve"> por medio de la cual se le asigna la planta de personal a su entidad con corte a 31 de diciembre (recuerde que los empleos hacen referencia a los cargos y no a las personas)</t>
    </r>
  </si>
  <si>
    <t>Total de empleos aprobados en la norma:</t>
  </si>
  <si>
    <r>
      <t xml:space="preserve">Pregunta 2: </t>
    </r>
    <r>
      <rPr>
        <b/>
        <sz val="11"/>
        <rFont val="Calibri"/>
        <family val="2"/>
        <scheme val="minor"/>
      </rPr>
      <t>Del total de empleos aprobados en la norma (relacionados en la pregunta 1)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indique el </t>
    </r>
    <r>
      <rPr>
        <b/>
        <u/>
        <sz val="11"/>
        <color rgb="FFC00000"/>
        <rFont val="Calibri"/>
        <family val="2"/>
        <scheme val="minor"/>
      </rPr>
      <t>número total de ellos que a 31 de diciembre contaban con asignación presupuestal</t>
    </r>
    <r>
      <rPr>
        <b/>
        <sz val="11"/>
        <rFont val="Calibri"/>
        <family val="2"/>
        <scheme val="minor"/>
      </rPr>
      <t xml:space="preserve"> (es decir, cargos que contaban con los recursos en el presupuesto de la entidad para pagar los gastos de nómina y demás gastos asociados a la misma).</t>
    </r>
  </si>
  <si>
    <t>Total de empleos aprobados por asignación presupuestal:</t>
  </si>
  <si>
    <r>
      <rPr>
        <b/>
        <sz val="11"/>
        <color rgb="FF00B050"/>
        <rFont val="Calibri"/>
        <family val="2"/>
        <scheme val="minor"/>
      </rPr>
      <t xml:space="preserve">Pregunta 3: </t>
    </r>
    <r>
      <rPr>
        <b/>
        <sz val="11"/>
        <color theme="1"/>
        <rFont val="Calibri"/>
        <family val="2"/>
        <scheme val="minor"/>
      </rPr>
      <t xml:space="preserve">Indique el número total de empleos (recuerde que los empleos hacen referencia a los cargos y no a personas) con que cuenta la entidad en su planta de personal, con corte a 31 de diciembre (recuerde que el total no puede ser superior a la respuesta de la pregunta 2), a nivel de: </t>
    </r>
  </si>
  <si>
    <t>a. Carrera administrativa:</t>
  </si>
  <si>
    <t>b. Libre nombramiento y remoción:</t>
  </si>
  <si>
    <r>
      <rPr>
        <b/>
        <sz val="11"/>
        <color rgb="FF00B050"/>
        <rFont val="Calibri"/>
        <family val="2"/>
        <scheme val="minor"/>
      </rPr>
      <t>Pregunta 4:</t>
    </r>
    <r>
      <rPr>
        <b/>
        <sz val="11"/>
        <color theme="1"/>
        <rFont val="Calibri"/>
        <family val="2"/>
        <scheme val="minor"/>
      </rPr>
      <t xml:space="preserve"> Indique el </t>
    </r>
    <r>
      <rPr>
        <b/>
        <u/>
        <sz val="11"/>
        <color rgb="FFC00000"/>
        <rFont val="Calibri"/>
        <family val="2"/>
        <scheme val="minor"/>
      </rPr>
      <t>número total de empleos de carrera administrativa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(recuerde que los empleos hacen referencia a los cargos y no a personas) , por nivel jerárquico, con corte a 31 de diciembre, cuyo número total no puede ser superior al número registrado en el literal a) de la pregunta 3</t>
    </r>
  </si>
  <si>
    <t>a. Asesor de carrera administrativa:</t>
  </si>
  <si>
    <t>b. Profesional de carrera administrativa:</t>
  </si>
  <si>
    <t>c. Técnico de carrera administrativa:</t>
  </si>
  <si>
    <t>d. Asistencial de carrera administrativa:</t>
  </si>
  <si>
    <t>e. Otros de carrera administrativa (si aplica):</t>
  </si>
  <si>
    <t>f. Total (suma opción a+b+c+d+e):</t>
  </si>
  <si>
    <r>
      <rPr>
        <b/>
        <sz val="11"/>
        <color rgb="FF00B050"/>
        <rFont val="Calibri"/>
        <family val="2"/>
        <scheme val="minor"/>
      </rPr>
      <t xml:space="preserve">Pregunta 5: </t>
    </r>
    <r>
      <rPr>
        <b/>
        <sz val="11"/>
        <color theme="1"/>
        <rFont val="Calibri"/>
        <family val="2"/>
        <scheme val="minor"/>
      </rPr>
      <t xml:space="preserve">Del número total de empleos de carrera administrativa registrados en el literal a) de la pregunta 3, indique, con corte a 31 de diciembre, el </t>
    </r>
    <r>
      <rPr>
        <b/>
        <u/>
        <sz val="11"/>
        <color rgb="FFC00000"/>
        <rFont val="Calibri"/>
        <family val="2"/>
        <scheme val="minor"/>
      </rPr>
      <t>número de ellos que se encuentran en vacancia definitiva</t>
    </r>
    <r>
      <rPr>
        <b/>
        <sz val="11"/>
        <color theme="1"/>
        <rFont val="Calibri"/>
        <family val="2"/>
        <scheme val="minor"/>
      </rPr>
      <t xml:space="preserve"> (no incluye vacancias temporales por situaciones administrativas) para cada uno de los siguientes niveles jerárquicos (recuerde que los empleos hacen referencia a los cargos y no a personas) 
Nota: Recuerde que la suma no puede ser superior al número registrado en el literal a de la pregunta 3.</t>
    </r>
  </si>
  <si>
    <r>
      <rPr>
        <b/>
        <sz val="11"/>
        <color rgb="FF00B050"/>
        <rFont val="Calibri"/>
        <family val="2"/>
        <scheme val="minor"/>
      </rPr>
      <t>Pregunta 6:</t>
    </r>
    <r>
      <rPr>
        <b/>
        <sz val="11"/>
        <color theme="1"/>
        <rFont val="Calibri"/>
        <family val="2"/>
        <scheme val="minor"/>
      </rPr>
      <t xml:space="preserve"> Del número total de empleos de carrera administrativa registrados en cada uno de los literales de la pregunta 5, indique, con corte a 31 de diciembre, el </t>
    </r>
    <r>
      <rPr>
        <b/>
        <u/>
        <sz val="11"/>
        <color rgb="FFC00000"/>
        <rFont val="Calibri"/>
        <family val="2"/>
        <scheme val="minor"/>
      </rPr>
      <t>número de servidores públicos (personas) nombrados en provisionalidad de las vacancias definitivas</t>
    </r>
    <r>
      <rPr>
        <b/>
        <sz val="11"/>
        <color theme="1"/>
        <rFont val="Calibri"/>
        <family val="2"/>
        <scheme val="minor"/>
      </rPr>
      <t xml:space="preserve"> por cada nivel jerarquico:</t>
    </r>
  </si>
  <si>
    <r>
      <rPr>
        <b/>
        <sz val="11"/>
        <color rgb="FF00B050"/>
        <rFont val="Calibri"/>
        <family val="2"/>
        <scheme val="minor"/>
      </rPr>
      <t>Pregunta 7:</t>
    </r>
    <r>
      <rPr>
        <b/>
        <sz val="11"/>
        <color theme="1"/>
        <rFont val="Calibri"/>
        <family val="2"/>
        <scheme val="minor"/>
      </rPr>
      <t xml:space="preserve"> Del número total de empleos de carrera administrativa registrados en cada uno de los literales de la pregunta 5, indique, con corte a 31 de diciembre, el </t>
    </r>
    <r>
      <rPr>
        <b/>
        <u/>
        <sz val="11"/>
        <color rgb="FFC00000"/>
        <rFont val="Calibri"/>
        <family val="2"/>
        <scheme val="minor"/>
      </rPr>
      <t>número de servidores públicos (personas) nombrados en encargo en las vacancias definitivas</t>
    </r>
    <r>
      <rPr>
        <b/>
        <sz val="11"/>
        <color theme="1"/>
        <rFont val="Calibri"/>
        <family val="2"/>
        <scheme val="minor"/>
      </rPr>
      <t xml:space="preserve"> por cada nivel jerárquico:</t>
    </r>
  </si>
  <si>
    <r>
      <rPr>
        <b/>
        <sz val="11"/>
        <color rgb="FF00B050"/>
        <rFont val="Calibri"/>
        <family val="2"/>
        <scheme val="minor"/>
      </rPr>
      <t>Pregunta 8:</t>
    </r>
    <r>
      <rPr>
        <b/>
        <sz val="11"/>
        <color theme="1"/>
        <rFont val="Calibri"/>
        <family val="2"/>
        <scheme val="minor"/>
      </rPr>
      <t xml:space="preserve"> Reporte el </t>
    </r>
    <r>
      <rPr>
        <b/>
        <u/>
        <sz val="11"/>
        <color rgb="FFC00000"/>
        <rFont val="Calibri"/>
        <family val="2"/>
        <scheme val="minor"/>
      </rPr>
      <t>número total de cargos de carrera administrativa sin proveer (no hay personas ocupando el cargo), de las vacantes definitivas</t>
    </r>
    <r>
      <rPr>
        <b/>
        <sz val="11"/>
        <color theme="1"/>
        <rFont val="Calibri"/>
        <family val="2"/>
        <scheme val="minor"/>
      </rPr>
      <t>, con corte a 31 de diciembre:</t>
    </r>
  </si>
  <si>
    <t>Vacantes definitivas:</t>
  </si>
  <si>
    <t>Suma pregunta 6, 7 y 8</t>
  </si>
  <si>
    <t>Provisionales</t>
  </si>
  <si>
    <t>En encargo</t>
  </si>
  <si>
    <t>Sin proveer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</si>
</sst>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13" xfId="0" applyBorder="1"/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1" fillId="0" borderId="13" xfId="0" applyFont="1" applyBorder="1" applyAlignment="1"/>
    <xf numFmtId="0" fontId="0" fillId="0" borderId="13" xfId="0" applyBorder="1" applyAlignment="1">
      <alignment vertical="center"/>
    </xf>
    <xf numFmtId="0" fontId="0" fillId="0" borderId="13" xfId="0" applyBorder="1" applyAlignment="1" applyProtection="1">
      <alignment vertical="center"/>
    </xf>
    <xf numFmtId="0" fontId="1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81971</xdr:rowOff>
    </xdr:from>
    <xdr:to>
      <xdr:col>3</xdr:col>
      <xdr:colOff>22679</xdr:colOff>
      <xdr:row>3</xdr:row>
      <xdr:rowOff>81643</xdr:rowOff>
    </xdr:to>
    <xdr:pic>
      <xdr:nvPicPr>
        <xdr:cNvPr id="2" name="3 Imagen" descr="LOGO-ALCALDIA-SO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71"/>
          <a:ext cx="1451429" cy="71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971551</xdr:colOff>
      <xdr:row>0</xdr:row>
      <xdr:rowOff>129268</xdr:rowOff>
    </xdr:from>
    <xdr:to>
      <xdr:col>9</xdr:col>
      <xdr:colOff>1430111</xdr:colOff>
      <xdr:row>3</xdr:row>
      <xdr:rowOff>152587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8114" y="129268"/>
          <a:ext cx="2196872" cy="737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40" zoomScaleSheetLayoutView="40" workbookViewId="0">
      <selection activeCell="H23" sqref="H23"/>
    </sheetView>
  </sheetViews>
  <sheetFormatPr baseColWidth="10" defaultColWidth="11.42578125" defaultRowHeight="18" x14ac:dyDescent="0.25"/>
  <cols>
    <col min="1" max="1" width="11.42578125" style="1"/>
    <col min="2" max="2" width="5.28515625" style="1" customWidth="1"/>
    <col min="3" max="3" width="4.7109375" style="1" customWidth="1"/>
    <col min="4" max="4" width="57.28515625" style="1" customWidth="1"/>
    <col min="5" max="5" width="59.28515625" style="1" customWidth="1"/>
    <col min="6" max="10" width="26.140625" style="1" customWidth="1"/>
    <col min="11" max="11" width="24.7109375" style="1" bestFit="1" customWidth="1"/>
    <col min="12" max="16384" width="11.42578125" style="1"/>
  </cols>
  <sheetData>
    <row r="1" spans="1:13" ht="18.75" thickBot="1" x14ac:dyDescent="0.3">
      <c r="A1" s="30"/>
      <c r="B1" s="54"/>
      <c r="C1" s="31"/>
      <c r="D1" s="36" t="s">
        <v>0</v>
      </c>
      <c r="E1" s="37"/>
      <c r="F1" s="37"/>
      <c r="G1" s="37"/>
      <c r="H1" s="38"/>
      <c r="I1" s="30"/>
      <c r="J1" s="31"/>
    </row>
    <row r="2" spans="1:13" ht="18.75" thickBot="1" x14ac:dyDescent="0.3">
      <c r="A2" s="32"/>
      <c r="B2" s="55"/>
      <c r="C2" s="33"/>
      <c r="D2" s="39" t="s">
        <v>1</v>
      </c>
      <c r="E2" s="40"/>
      <c r="F2" s="40"/>
      <c r="G2" s="40"/>
      <c r="H2" s="41"/>
      <c r="I2" s="32"/>
      <c r="J2" s="33"/>
    </row>
    <row r="3" spans="1:13" ht="18.75" thickBot="1" x14ac:dyDescent="0.3">
      <c r="A3" s="32"/>
      <c r="B3" s="55"/>
      <c r="C3" s="33"/>
      <c r="D3" s="42" t="s">
        <v>5</v>
      </c>
      <c r="E3" s="43"/>
      <c r="F3" s="43"/>
      <c r="G3" s="43"/>
      <c r="H3" s="44"/>
      <c r="I3" s="32"/>
      <c r="J3" s="33"/>
    </row>
    <row r="4" spans="1:13" ht="18.75" thickBot="1" x14ac:dyDescent="0.3">
      <c r="A4" s="34"/>
      <c r="B4" s="56"/>
      <c r="C4" s="35"/>
      <c r="D4" s="26" t="s">
        <v>4</v>
      </c>
      <c r="E4" s="45" t="s">
        <v>3</v>
      </c>
      <c r="F4" s="46"/>
      <c r="G4" s="27" t="s">
        <v>2</v>
      </c>
      <c r="H4" s="28"/>
      <c r="I4" s="34"/>
      <c r="J4" s="35"/>
    </row>
    <row r="5" spans="1:13" x14ac:dyDescent="0.25">
      <c r="D5" s="2"/>
      <c r="E5" s="2"/>
      <c r="F5" s="2"/>
      <c r="G5" s="2"/>
    </row>
    <row r="6" spans="1:13" customFormat="1" ht="65.25" customHeight="1" x14ac:dyDescent="0.25">
      <c r="A6" s="52" t="s">
        <v>6</v>
      </c>
      <c r="B6" s="52"/>
      <c r="C6" s="52"/>
      <c r="D6" s="52"/>
      <c r="E6" s="52"/>
    </row>
    <row r="7" spans="1:13" customFormat="1" ht="75" customHeight="1" x14ac:dyDescent="0.25">
      <c r="A7" s="51" t="s">
        <v>7</v>
      </c>
      <c r="B7" s="51"/>
      <c r="C7" s="51"/>
      <c r="D7" s="10">
        <v>152</v>
      </c>
      <c r="E7" s="25" t="str">
        <f>+IF(D7=0,"ERROR: el total de empleos aprobados por norma no puede ser cero","Reporte correcto")</f>
        <v>Reporte correcto</v>
      </c>
      <c r="F7" s="19"/>
      <c r="G7" s="19"/>
      <c r="H7" s="19"/>
      <c r="I7" s="19"/>
      <c r="J7" s="19"/>
      <c r="K7" s="19"/>
      <c r="L7" s="19"/>
      <c r="M7" s="19"/>
    </row>
    <row r="8" spans="1:13" customFormat="1" ht="15" x14ac:dyDescent="0.25">
      <c r="A8" s="5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customFormat="1" ht="15" x14ac:dyDescent="0.25">
      <c r="A9" s="9"/>
    </row>
    <row r="10" spans="1:13" customFormat="1" ht="81.75" customHeight="1" x14ac:dyDescent="0.25">
      <c r="A10" s="53" t="s">
        <v>8</v>
      </c>
      <c r="B10" s="53"/>
      <c r="C10" s="53"/>
      <c r="D10" s="53"/>
      <c r="E10" s="53"/>
    </row>
    <row r="11" spans="1:13" customFormat="1" ht="105" customHeight="1" x14ac:dyDescent="0.25">
      <c r="A11" s="51" t="s">
        <v>9</v>
      </c>
      <c r="B11" s="51"/>
      <c r="C11" s="51"/>
      <c r="D11" s="10">
        <v>152</v>
      </c>
      <c r="E11" s="23" t="str">
        <f>+IF(OR(D11&gt;D7,D11=0),"ERROR: el total de empleos aprobados por asignación presupuestal no puede ser cero ni superior al total de empleos aprobados por norma (respuesta de la pregunta 1)","Reporte correcto")</f>
        <v>Reporte correcto</v>
      </c>
      <c r="F11" s="20"/>
      <c r="G11" s="20"/>
      <c r="H11" s="20"/>
      <c r="I11" s="20"/>
      <c r="J11" s="20"/>
      <c r="K11" s="20"/>
      <c r="L11" s="20"/>
      <c r="M11" s="20"/>
    </row>
    <row r="12" spans="1:13" customFormat="1" ht="15" x14ac:dyDescent="0.25">
      <c r="A12" s="9"/>
    </row>
    <row r="13" spans="1:13" customFormat="1" ht="15" x14ac:dyDescent="0.25"/>
    <row r="14" spans="1:13" customFormat="1" ht="77.25" customHeight="1" x14ac:dyDescent="0.25">
      <c r="A14" s="52" t="s">
        <v>10</v>
      </c>
      <c r="B14" s="52"/>
      <c r="C14" s="52"/>
      <c r="D14" s="52"/>
      <c r="E14" s="52"/>
    </row>
    <row r="15" spans="1:13" customFormat="1" ht="60" customHeight="1" x14ac:dyDescent="0.25">
      <c r="A15" s="51" t="s">
        <v>11</v>
      </c>
      <c r="B15" s="51"/>
      <c r="C15" s="51"/>
      <c r="D15" s="10">
        <v>130</v>
      </c>
      <c r="E15" s="24" t="str">
        <f>+IF(D15&gt;D11,"ERROR: el total de empleos de carrera administrativa no puede ser superior al total de empleos aprobados por asignación presupuestal (respuesta de la pregunta 2)","Reporte correcto")</f>
        <v>Reporte correcto</v>
      </c>
      <c r="F15" s="21"/>
      <c r="G15" s="21"/>
      <c r="H15" s="21"/>
      <c r="I15" s="21"/>
      <c r="J15" s="21"/>
      <c r="K15" s="21"/>
      <c r="L15" s="21"/>
      <c r="M15" s="21"/>
    </row>
    <row r="16" spans="1:13" customFormat="1" ht="47.25" customHeight="1" x14ac:dyDescent="0.25">
      <c r="A16" s="51" t="s">
        <v>12</v>
      </c>
      <c r="B16" s="51"/>
      <c r="C16" s="51"/>
      <c r="D16" s="10">
        <v>22</v>
      </c>
      <c r="E16" s="24" t="str">
        <f>+IF(SUM(D15:D16)&gt;D11,"ERROR: la suma de empleos de carrera administrativa y libre nombramiento no puede ser superior al total de cargos aprobados por asignación presupuestal (respuesta de la pregunta 2)","Reporte correcto")</f>
        <v>Reporte correcto</v>
      </c>
      <c r="F16" s="21"/>
      <c r="G16" s="21"/>
      <c r="H16" s="21"/>
      <c r="I16" s="21"/>
      <c r="J16" s="21"/>
      <c r="K16" s="21"/>
      <c r="L16" s="21"/>
      <c r="M16" s="21"/>
    </row>
    <row r="17" spans="1:13" customFormat="1" ht="15" x14ac:dyDescent="0.25"/>
    <row r="18" spans="1:13" customFormat="1" ht="15" x14ac:dyDescent="0.25"/>
    <row r="19" spans="1:13" customFormat="1" ht="77.25" customHeight="1" x14ac:dyDescent="0.25">
      <c r="A19" s="52" t="s">
        <v>13</v>
      </c>
      <c r="B19" s="52"/>
      <c r="C19" s="52"/>
      <c r="D19" s="52"/>
      <c r="E19" s="52"/>
    </row>
    <row r="20" spans="1:13" customFormat="1" ht="56.25" customHeight="1" x14ac:dyDescent="0.25">
      <c r="A20" s="47" t="s">
        <v>14</v>
      </c>
      <c r="B20" s="48"/>
      <c r="C20" s="49"/>
      <c r="D20" s="4">
        <v>0</v>
      </c>
      <c r="E20" s="3"/>
    </row>
    <row r="21" spans="1:13" customFormat="1" ht="75" customHeight="1" x14ac:dyDescent="0.25">
      <c r="A21" s="47" t="s">
        <v>15</v>
      </c>
      <c r="B21" s="48"/>
      <c r="C21" s="49"/>
      <c r="D21" s="4">
        <v>58</v>
      </c>
      <c r="E21" s="3"/>
    </row>
    <row r="22" spans="1:13" customFormat="1" ht="60" customHeight="1" x14ac:dyDescent="0.25">
      <c r="A22" s="47" t="s">
        <v>16</v>
      </c>
      <c r="B22" s="48"/>
      <c r="C22" s="49"/>
      <c r="D22" s="4">
        <v>25</v>
      </c>
      <c r="E22" s="3"/>
    </row>
    <row r="23" spans="1:13" customFormat="1" ht="75" customHeight="1" x14ac:dyDescent="0.25">
      <c r="A23" s="47" t="s">
        <v>17</v>
      </c>
      <c r="B23" s="48"/>
      <c r="C23" s="49"/>
      <c r="D23" s="4">
        <v>47</v>
      </c>
      <c r="E23" s="3"/>
    </row>
    <row r="24" spans="1:13" customFormat="1" ht="75" customHeight="1" x14ac:dyDescent="0.25">
      <c r="A24" s="47" t="s">
        <v>18</v>
      </c>
      <c r="B24" s="48"/>
      <c r="C24" s="49"/>
      <c r="D24" s="4"/>
      <c r="E24" s="3"/>
    </row>
    <row r="25" spans="1:13" customFormat="1" ht="75" customHeight="1" x14ac:dyDescent="0.25">
      <c r="A25" s="47" t="s">
        <v>19</v>
      </c>
      <c r="B25" s="48"/>
      <c r="C25" s="49"/>
      <c r="D25" s="11">
        <f>SUM(D20:D24)</f>
        <v>130</v>
      </c>
      <c r="E25" s="22" t="str">
        <f>+IF(D25&lt;&gt;D15,"ERROR: la suma de los empleos de carrera administrativa por nivel jerárquico (respuesta de la pregunta 4f) debe ser igual a lo reportado en la Pregunta 3a","Reporte correcto")</f>
        <v>Reporte correcto</v>
      </c>
      <c r="F25" s="19"/>
      <c r="G25" s="19"/>
      <c r="H25" s="19"/>
      <c r="I25" s="19"/>
      <c r="J25" s="19"/>
      <c r="K25" s="19"/>
      <c r="L25" s="19"/>
      <c r="M25" s="19"/>
    </row>
    <row r="26" spans="1:13" customFormat="1" ht="15" x14ac:dyDescent="0.25"/>
    <row r="27" spans="1:13" customFormat="1" ht="15" x14ac:dyDescent="0.25"/>
    <row r="28" spans="1:13" customFormat="1" ht="328.5" customHeight="1" x14ac:dyDescent="0.25">
      <c r="A28" s="50"/>
      <c r="B28" s="50"/>
      <c r="C28" s="50"/>
      <c r="D28" s="50"/>
      <c r="E28" s="12" t="s">
        <v>20</v>
      </c>
      <c r="F28" s="12"/>
      <c r="G28" s="13"/>
      <c r="H28" s="12" t="s">
        <v>21</v>
      </c>
      <c r="I28" s="12" t="s">
        <v>22</v>
      </c>
      <c r="J28" s="12" t="s">
        <v>23</v>
      </c>
    </row>
    <row r="29" spans="1:13" customFormat="1" ht="48" customHeight="1" x14ac:dyDescent="0.25">
      <c r="A29" s="50"/>
      <c r="B29" s="50"/>
      <c r="C29" s="50"/>
      <c r="D29" s="50"/>
      <c r="E29" s="14" t="s">
        <v>24</v>
      </c>
      <c r="F29" s="14"/>
      <c r="G29" s="15" t="s">
        <v>25</v>
      </c>
      <c r="H29" s="14" t="s">
        <v>26</v>
      </c>
      <c r="I29" s="14" t="s">
        <v>27</v>
      </c>
      <c r="J29" s="14" t="s">
        <v>28</v>
      </c>
    </row>
    <row r="30" spans="1:13" customFormat="1" ht="48.75" customHeight="1" x14ac:dyDescent="0.25">
      <c r="A30" s="29" t="s">
        <v>14</v>
      </c>
      <c r="B30" s="29"/>
      <c r="C30" s="29"/>
      <c r="D30" s="29"/>
      <c r="E30" s="10">
        <v>0</v>
      </c>
      <c r="F30" s="16" t="str">
        <f>+IF(E30&gt;D20,"ERROR: este valor no puede ser mayor al de la pregunta 4a","Reporte correcto")</f>
        <v>Reporte correcto</v>
      </c>
      <c r="G30" s="17">
        <f ca="1">+IF(SUM(F30:J30)&lt;&gt;E30,"ERROR: esta suma debe ser igual al total de vacantes definitivas para este nivel jeràrquico",SUM(F30:J30))</f>
        <v>0</v>
      </c>
      <c r="H30" s="10">
        <v>0</v>
      </c>
      <c r="I30" s="10">
        <v>0</v>
      </c>
      <c r="J30" s="10">
        <v>0</v>
      </c>
    </row>
    <row r="31" spans="1:13" customFormat="1" ht="48.75" customHeight="1" x14ac:dyDescent="0.25">
      <c r="A31" s="29" t="s">
        <v>15</v>
      </c>
      <c r="B31" s="29"/>
      <c r="C31" s="29"/>
      <c r="D31" s="29"/>
      <c r="E31" s="10">
        <v>55</v>
      </c>
      <c r="F31" s="16" t="str">
        <f>+IF(E31&gt;D21,"ERROR: este valor no puede ser mayor al de la pregunta 4b","Reporte correcto")</f>
        <v>Reporte correcto</v>
      </c>
      <c r="G31" s="17">
        <f ca="1">+IF(SUM(F31:J31)&lt;&gt;E31,"ERROR: esta suma debe ser igual al total de vacantes definitivas para este nivel jeràrquico",SUM(F31:J31))</f>
        <v>55</v>
      </c>
      <c r="H31" s="10">
        <v>48</v>
      </c>
      <c r="I31" s="10">
        <v>7</v>
      </c>
      <c r="J31" s="10">
        <v>0</v>
      </c>
    </row>
    <row r="32" spans="1:13" customFormat="1" ht="48.75" customHeight="1" x14ac:dyDescent="0.25">
      <c r="A32" s="29" t="s">
        <v>16</v>
      </c>
      <c r="B32" s="29"/>
      <c r="C32" s="29"/>
      <c r="D32" s="29"/>
      <c r="E32" s="10">
        <v>20</v>
      </c>
      <c r="F32" s="16" t="str">
        <f>+IF(E32&gt;D22,"ERROR: este valor no puede ser mayor al de la pregunta 4c","Reporte correcto")</f>
        <v>Reporte correcto</v>
      </c>
      <c r="G32" s="17">
        <f ca="1">+IF(SUM(F32:J32)&lt;&gt;E32,"ERROR: esta suma debe ser igual al total de vacantes definitivas para este nivel jeràrquico",SUM(F32:J32))</f>
        <v>20</v>
      </c>
      <c r="H32" s="10">
        <v>13</v>
      </c>
      <c r="I32" s="10">
        <v>7</v>
      </c>
      <c r="J32" s="10">
        <v>0</v>
      </c>
    </row>
    <row r="33" spans="1:10" customFormat="1" ht="48.75" customHeight="1" x14ac:dyDescent="0.25">
      <c r="A33" s="29" t="s">
        <v>17</v>
      </c>
      <c r="B33" s="29"/>
      <c r="C33" s="29"/>
      <c r="D33" s="29"/>
      <c r="E33" s="10">
        <v>8</v>
      </c>
      <c r="F33" s="16" t="str">
        <f>+IF(E33&gt;D23,"ERROR: este valor no puede ser mayor al de la pregunta 4d","Reporte correcto")</f>
        <v>Reporte correcto</v>
      </c>
      <c r="G33" s="17">
        <f ca="1">+IF(SUM(F33:J33)&lt;&gt;E33,"ERROR: esta suma debe ser igual al total de vacantes definitivas para este nivel jeràrquico",SUM(F33:J33))</f>
        <v>8</v>
      </c>
      <c r="H33" s="10">
        <v>8</v>
      </c>
      <c r="I33" s="10">
        <v>0</v>
      </c>
      <c r="J33" s="10">
        <v>0</v>
      </c>
    </row>
    <row r="34" spans="1:10" customFormat="1" ht="48.75" customHeight="1" x14ac:dyDescent="0.25">
      <c r="A34" s="29" t="s">
        <v>18</v>
      </c>
      <c r="B34" s="29"/>
      <c r="C34" s="29"/>
      <c r="D34" s="29"/>
      <c r="E34" s="10">
        <v>0</v>
      </c>
      <c r="F34" s="16" t="str">
        <f>+IF(E34&gt;D24,"ERROR: este valor no puede ser mayor al de la pregunta 4e","Reporte correcto")</f>
        <v>Reporte correcto</v>
      </c>
      <c r="G34" s="17">
        <f ca="1">+IF(SUM(F34:J34)&lt;&gt;E34,"ERROR: esta suma debe ser igual al total de vacantes definitivas para este nivel jeràrquico",SUM(F34:J34))</f>
        <v>0</v>
      </c>
      <c r="H34" s="10">
        <v>0</v>
      </c>
      <c r="I34" s="10">
        <v>0</v>
      </c>
      <c r="J34" s="10">
        <v>0</v>
      </c>
    </row>
    <row r="35" spans="1:10" customFormat="1" ht="48.75" customHeight="1" x14ac:dyDescent="0.25">
      <c r="A35" s="29" t="s">
        <v>19</v>
      </c>
      <c r="B35" s="29"/>
      <c r="C35" s="29"/>
      <c r="D35" s="29"/>
      <c r="E35" s="18">
        <f>+SUM(E30:E34)</f>
        <v>83</v>
      </c>
      <c r="F35" s="16" t="str">
        <f>+IF(E35&gt;D25,"ERROR: este valor no puede ser mayor al de la pregunta 4f","Reporte correcto")</f>
        <v>Reporte correcto</v>
      </c>
      <c r="G35" s="17">
        <f ca="1">+IF(SUM(F35:J35)&lt;&gt;E35,"ERROR: esta suma debe ser igual al total de vacantes definitivas",SUM(F35:J35))</f>
        <v>83</v>
      </c>
      <c r="H35" s="18">
        <f t="shared" ref="H35" si="0">+SUM(H30:H34)</f>
        <v>69</v>
      </c>
      <c r="I35" s="18">
        <f>+SUM(I30:I34)</f>
        <v>14</v>
      </c>
      <c r="J35" s="18">
        <f>+SUM(J30:J34)</f>
        <v>0</v>
      </c>
    </row>
    <row r="36" spans="1:10" x14ac:dyDescent="0.25">
      <c r="D36" s="2"/>
      <c r="E36" s="2"/>
      <c r="F36" s="2"/>
      <c r="G36" s="2"/>
    </row>
    <row r="37" spans="1:10" x14ac:dyDescent="0.25">
      <c r="D37" s="2"/>
      <c r="E37" s="2"/>
      <c r="F37" s="2"/>
      <c r="G37" s="2"/>
    </row>
    <row r="38" spans="1:10" x14ac:dyDescent="0.25">
      <c r="D38" s="2"/>
      <c r="E38" s="2"/>
      <c r="F38" s="2"/>
      <c r="G38" s="2"/>
    </row>
    <row r="39" spans="1:10" x14ac:dyDescent="0.25">
      <c r="D39" s="2"/>
      <c r="E39" s="2"/>
      <c r="F39" s="2"/>
      <c r="G39" s="2"/>
    </row>
    <row r="40" spans="1:10" x14ac:dyDescent="0.25">
      <c r="D40" s="2"/>
      <c r="E40" s="2"/>
      <c r="F40" s="2"/>
      <c r="G40" s="2"/>
    </row>
    <row r="41" spans="1:10" x14ac:dyDescent="0.25">
      <c r="D41" s="2"/>
      <c r="E41" s="2"/>
      <c r="F41" s="2"/>
      <c r="G41" s="2"/>
    </row>
    <row r="42" spans="1:10" x14ac:dyDescent="0.25">
      <c r="D42" s="2"/>
      <c r="E42" s="2"/>
      <c r="F42" s="2"/>
      <c r="G42" s="2"/>
    </row>
    <row r="43" spans="1:10" x14ac:dyDescent="0.25">
      <c r="D43" s="2"/>
      <c r="E43" s="2"/>
      <c r="F43" s="2"/>
      <c r="G43" s="2"/>
    </row>
    <row r="44" spans="1:10" x14ac:dyDescent="0.25">
      <c r="D44" s="2"/>
      <c r="E44" s="2"/>
      <c r="F44" s="2"/>
      <c r="G44" s="2"/>
    </row>
    <row r="45" spans="1:10" x14ac:dyDescent="0.25">
      <c r="D45" s="2"/>
      <c r="E45" s="2"/>
      <c r="F45" s="2"/>
      <c r="G45" s="2"/>
    </row>
    <row r="46" spans="1:10" x14ac:dyDescent="0.25">
      <c r="D46" s="2"/>
      <c r="E46" s="2"/>
      <c r="F46" s="2"/>
      <c r="G46" s="2"/>
    </row>
    <row r="47" spans="1:10" x14ac:dyDescent="0.25">
      <c r="D47" s="2"/>
      <c r="E47" s="2"/>
      <c r="F47" s="2"/>
      <c r="G47" s="2"/>
    </row>
    <row r="48" spans="1:10" x14ac:dyDescent="0.25">
      <c r="D48" s="2"/>
      <c r="E48" s="2"/>
      <c r="F48" s="2"/>
      <c r="G48" s="2"/>
    </row>
    <row r="49" spans="4:7" x14ac:dyDescent="0.25">
      <c r="D49" s="2"/>
      <c r="E49" s="2"/>
      <c r="F49" s="2"/>
      <c r="G49" s="2"/>
    </row>
    <row r="50" spans="4:7" x14ac:dyDescent="0.25">
      <c r="D50" s="2"/>
      <c r="E50" s="2"/>
      <c r="F50" s="2"/>
      <c r="G50" s="2"/>
    </row>
    <row r="51" spans="4:7" x14ac:dyDescent="0.25">
      <c r="D51" s="2"/>
      <c r="E51" s="2"/>
      <c r="F51" s="2"/>
      <c r="G51" s="2"/>
    </row>
    <row r="52" spans="4:7" x14ac:dyDescent="0.25">
      <c r="D52" s="2"/>
      <c r="E52" s="2"/>
      <c r="F52" s="2"/>
      <c r="G52" s="2"/>
    </row>
    <row r="53" spans="4:7" x14ac:dyDescent="0.25">
      <c r="D53" s="2"/>
      <c r="E53" s="2"/>
      <c r="F53" s="2"/>
      <c r="G53" s="2"/>
    </row>
    <row r="54" spans="4:7" x14ac:dyDescent="0.25">
      <c r="D54" s="2"/>
      <c r="E54" s="2"/>
      <c r="F54" s="2"/>
      <c r="G54" s="2"/>
    </row>
    <row r="55" spans="4:7" x14ac:dyDescent="0.25">
      <c r="D55" s="2"/>
      <c r="E55" s="2"/>
      <c r="F55" s="2"/>
      <c r="G55" s="2"/>
    </row>
    <row r="56" spans="4:7" x14ac:dyDescent="0.25">
      <c r="D56" s="2"/>
      <c r="E56" s="2"/>
      <c r="F56" s="2"/>
      <c r="G56" s="2"/>
    </row>
    <row r="57" spans="4:7" x14ac:dyDescent="0.25">
      <c r="D57" s="2"/>
      <c r="E57" s="2"/>
      <c r="F57" s="2"/>
      <c r="G57" s="2"/>
    </row>
    <row r="58" spans="4:7" x14ac:dyDescent="0.25">
      <c r="D58" s="2"/>
      <c r="E58" s="2"/>
      <c r="F58" s="2"/>
      <c r="G58" s="2"/>
    </row>
    <row r="59" spans="4:7" x14ac:dyDescent="0.25">
      <c r="D59" s="2"/>
      <c r="E59" s="2"/>
      <c r="F59" s="2"/>
      <c r="G59" s="2"/>
    </row>
    <row r="60" spans="4:7" x14ac:dyDescent="0.25">
      <c r="D60" s="2"/>
      <c r="E60" s="2"/>
      <c r="F60" s="2"/>
      <c r="G60" s="2"/>
    </row>
    <row r="61" spans="4:7" x14ac:dyDescent="0.25">
      <c r="D61" s="2"/>
      <c r="E61" s="2"/>
      <c r="F61" s="2"/>
      <c r="G61" s="2"/>
    </row>
    <row r="62" spans="4:7" x14ac:dyDescent="0.25">
      <c r="D62" s="2"/>
      <c r="E62" s="2"/>
      <c r="F62" s="2"/>
      <c r="G62" s="2"/>
    </row>
    <row r="63" spans="4:7" x14ac:dyDescent="0.25">
      <c r="D63" s="2"/>
      <c r="E63" s="2"/>
      <c r="F63" s="2"/>
      <c r="G63" s="2"/>
    </row>
    <row r="64" spans="4:7" x14ac:dyDescent="0.25">
      <c r="D64" s="2"/>
      <c r="E64" s="2"/>
      <c r="F64" s="2"/>
      <c r="G64" s="2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G73" s="2"/>
    </row>
  </sheetData>
  <mergeCells count="28">
    <mergeCell ref="A33:D33"/>
    <mergeCell ref="A1:C4"/>
    <mergeCell ref="A22:C22"/>
    <mergeCell ref="A23:C23"/>
    <mergeCell ref="A24:C24"/>
    <mergeCell ref="A7:C7"/>
    <mergeCell ref="A6:E6"/>
    <mergeCell ref="A10:E10"/>
    <mergeCell ref="A11:C11"/>
    <mergeCell ref="A14:E14"/>
    <mergeCell ref="A19:E19"/>
    <mergeCell ref="A15:C15"/>
    <mergeCell ref="A34:D34"/>
    <mergeCell ref="A35:D35"/>
    <mergeCell ref="I1:J4"/>
    <mergeCell ref="D1:H1"/>
    <mergeCell ref="D2:H2"/>
    <mergeCell ref="D3:H3"/>
    <mergeCell ref="E4:F4"/>
    <mergeCell ref="A25:C25"/>
    <mergeCell ref="A28:D28"/>
    <mergeCell ref="A29:D29"/>
    <mergeCell ref="A30:D30"/>
    <mergeCell ref="A31:D31"/>
    <mergeCell ref="A32:D32"/>
    <mergeCell ref="A16:C16"/>
    <mergeCell ref="A20:C20"/>
    <mergeCell ref="A21:C21"/>
  </mergeCells>
  <conditionalFormatting sqref="C8 E7">
    <cfRule type="cellIs" dxfId="28" priority="29" operator="equal">
      <formula>"ERROR: el total de empleos aprobados por norma no puede ser cero"</formula>
    </cfRule>
  </conditionalFormatting>
  <conditionalFormatting sqref="C8 E7 E11">
    <cfRule type="cellIs" dxfId="27" priority="28" operator="equal">
      <formula>"Reporte correcto"</formula>
    </cfRule>
  </conditionalFormatting>
  <conditionalFormatting sqref="E25">
    <cfRule type="cellIs" dxfId="26" priority="26" operator="equal">
      <formula>"Reporte correcto"</formula>
    </cfRule>
    <cfRule type="cellIs" dxfId="25" priority="27" operator="equal">
      <formula>"ERROR: la suma de los empleos de carrera administrativa por nivel jerárquico (respuesta de la pregunta 4f) debe ser igual a lo reportado en la Pregunta 3a"</formula>
    </cfRule>
  </conditionalFormatting>
  <conditionalFormatting sqref="G30:G34">
    <cfRule type="cellIs" dxfId="24" priority="25" operator="equal">
      <formula>"ERROR: esta suma debe ser igual al total de vacantes definitivas para este nivel jeràrquico"</formula>
    </cfRule>
  </conditionalFormatting>
  <conditionalFormatting sqref="F30:F35">
    <cfRule type="cellIs" dxfId="23" priority="22" operator="equal">
      <formula>"Reporte correcto"</formula>
    </cfRule>
  </conditionalFormatting>
  <conditionalFormatting sqref="G35">
    <cfRule type="cellIs" dxfId="22" priority="21" operator="equal">
      <formula>"ERROR: esta suma debe ser igual al total de vacantes definitivas"</formula>
    </cfRule>
  </conditionalFormatting>
  <conditionalFormatting sqref="E33">
    <cfRule type="cellIs" dxfId="21" priority="18" operator="greaterThan">
      <formula>$B$26</formula>
    </cfRule>
  </conditionalFormatting>
  <conditionalFormatting sqref="E34">
    <cfRule type="cellIs" dxfId="20" priority="17" operator="greaterThan">
      <formula>$B$27</formula>
    </cfRule>
  </conditionalFormatting>
  <conditionalFormatting sqref="E35">
    <cfRule type="cellIs" dxfId="19" priority="16" operator="greaterThan">
      <formula>$E$28</formula>
    </cfRule>
  </conditionalFormatting>
  <conditionalFormatting sqref="B8 D7">
    <cfRule type="cellIs" dxfId="18" priority="15" operator="greaterThan">
      <formula>#REF!</formula>
    </cfRule>
  </conditionalFormatting>
  <conditionalFormatting sqref="D25">
    <cfRule type="cellIs" dxfId="17" priority="14" operator="greaterThan">
      <formula>$B$18</formula>
    </cfRule>
  </conditionalFormatting>
  <conditionalFormatting sqref="E11">
    <cfRule type="cellIs" dxfId="16" priority="13" operator="equal">
      <formula>"ERROR: el total de empleos aprobados por asignación presupuestal no puede ser cero ni superior al total de empleos aprobados por norma (respuesta de la pregunta 1)"</formula>
    </cfRule>
  </conditionalFormatting>
  <conditionalFormatting sqref="F11:M11">
    <cfRule type="cellIs" dxfId="15" priority="12" operator="equal">
      <formula>"Reporte correcto"</formula>
    </cfRule>
  </conditionalFormatting>
  <conditionalFormatting sqref="E15:M15">
    <cfRule type="cellIs" dxfId="14" priority="10" operator="equal">
      <formula>"Reporte correcto"</formula>
    </cfRule>
    <cfRule type="cellIs" dxfId="13" priority="11" operator="equal">
      <formula>"ERROR: el total de empleos de carrera administrativa no puede ser superior al total de empleos aprobados por asignación presupuestal (respuesta de la pregunta 2)"</formula>
    </cfRule>
  </conditionalFormatting>
  <conditionalFormatting sqref="F30">
    <cfRule type="cellIs" dxfId="12" priority="24" operator="equal">
      <formula>"ERROR: este valor no puede ser mayor al de la pregunta 4a"</formula>
    </cfRule>
  </conditionalFormatting>
  <conditionalFormatting sqref="F31">
    <cfRule type="cellIs" dxfId="11" priority="9" operator="equal">
      <formula>"ERROR: este valor no puede ser mayor al de la pregunta 4b"</formula>
    </cfRule>
  </conditionalFormatting>
  <conditionalFormatting sqref="F32">
    <cfRule type="cellIs" dxfId="10" priority="8" operator="equal">
      <formula>"ERROR: este valor no puede ser mayor al de la pregunta 4c"</formula>
    </cfRule>
  </conditionalFormatting>
  <conditionalFormatting sqref="F33">
    <cfRule type="cellIs" dxfId="9" priority="7" operator="equal">
      <formula>"ERROR: este valor no puede ser mayor al de la pregunta 4d"</formula>
    </cfRule>
  </conditionalFormatting>
  <conditionalFormatting sqref="F34">
    <cfRule type="cellIs" dxfId="8" priority="6" operator="equal">
      <formula>"ERROR: este valor no puede ser mayor al de la pregunta 4e"</formula>
    </cfRule>
  </conditionalFormatting>
  <conditionalFormatting sqref="F35">
    <cfRule type="cellIs" dxfId="7" priority="5" operator="equal">
      <formula>"ERROR: este valor no puede ser mayor al de la pregunta 4f"</formula>
    </cfRule>
  </conditionalFormatting>
  <conditionalFormatting sqref="D11">
    <cfRule type="cellIs" dxfId="6" priority="4" operator="greaterThan">
      <formula>$B$10</formula>
    </cfRule>
  </conditionalFormatting>
  <conditionalFormatting sqref="D15">
    <cfRule type="cellIs" dxfId="5" priority="3" operator="greaterThan">
      <formula>$B$14</formula>
    </cfRule>
  </conditionalFormatting>
  <conditionalFormatting sqref="E16:M16">
    <cfRule type="cellIs" dxfId="4" priority="1" operator="equal">
      <formula>"Reporte correcto"</formula>
    </cfRule>
    <cfRule type="cellIs" dxfId="3" priority="2" operator="equal">
      <formula>"ERROR: la suma de empleos de carrera administrativa y libre nombramiento no puede ser superior al total de cargos aprobados por asignación presupuestal (respuesta de la pregunta 2)"</formula>
    </cfRule>
  </conditionalFormatting>
  <conditionalFormatting sqref="E30">
    <cfRule type="cellIs" dxfId="2" priority="30" operator="greaterThan">
      <formula>$D$23</formula>
    </cfRule>
  </conditionalFormatting>
  <conditionalFormatting sqref="E31">
    <cfRule type="cellIs" dxfId="1" priority="31" operator="greaterThan">
      <formula>$D$24</formula>
    </cfRule>
  </conditionalFormatting>
  <conditionalFormatting sqref="E32">
    <cfRule type="cellIs" dxfId="0" priority="32" operator="greaterThan">
      <formula>$D$25</formula>
    </cfRule>
  </conditionalFormatting>
  <pageMargins left="0.7" right="0.7" top="0.75" bottom="0.75" header="0.3" footer="0.3"/>
  <pageSetup paperSize="175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</vt:lpstr>
      <vt:lpstr>'Anexo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Baquero</dc:creator>
  <cp:lastModifiedBy>Heidy Baquero</cp:lastModifiedBy>
  <dcterms:created xsi:type="dcterms:W3CDTF">2019-05-28T12:54:38Z</dcterms:created>
  <dcterms:modified xsi:type="dcterms:W3CDTF">2019-05-28T13:14:11Z</dcterms:modified>
</cp:coreProperties>
</file>